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https://wisconsinliteracy.sharepoint.com/Shared Documents/VCO Regional Specialists/Sub-Awards/RFP Application Package/"/>
    </mc:Choice>
  </mc:AlternateContent>
  <xr:revisionPtr revIDLastSave="16" documentId="14_{7E9D9636-517C-43B8-A7DE-23D2AA0F510C}" xr6:coauthVersionLast="47" xr6:coauthVersionMax="47" xr10:uidLastSave="{7DB9D483-E6F1-475D-A345-0504FD95C1A8}"/>
  <bookViews>
    <workbookView xWindow="-23148" yWindow="-108" windowWidth="23256" windowHeight="12456" xr2:uid="{00000000-000D-0000-FFFF-FFFF00000000}"/>
  </bookViews>
  <sheets>
    <sheet name="Instructions" sheetId="12" r:id="rId1"/>
    <sheet name="Budget" sheetId="1" r:id="rId2"/>
    <sheet name="May 2022 Request" sheetId="17" state="hidden" r:id="rId3"/>
    <sheet name="June 2022 Request" sheetId="16" state="hidden" r:id="rId4"/>
    <sheet name="July Request" sheetId="14" state="hidden" r:id="rId5"/>
    <sheet name="August Request" sheetId="13" state="hidden" r:id="rId6"/>
    <sheet name="September Request" sheetId="4" state="hidden" r:id="rId7"/>
    <sheet name="October Request" sheetId="2" state="hidden" r:id="rId8"/>
    <sheet name="November Request" sheetId="3" state="hidden" r:id="rId9"/>
    <sheet name="December Request" sheetId="5" state="hidden" r:id="rId10"/>
    <sheet name="January Request" sheetId="6" state="hidden" r:id="rId11"/>
    <sheet name="February Request" sheetId="7" state="hidden" r:id="rId12"/>
    <sheet name="March Request" sheetId="8" state="hidden" r:id="rId13"/>
    <sheet name="April Request" sheetId="9" state="hidden" r:id="rId14"/>
    <sheet name="May Request" sheetId="10" state="hidden" r:id="rId15"/>
    <sheet name="June Request" sheetId="11" state="hidden"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1" l="1"/>
  <c r="E24" i="1"/>
  <c r="F24" i="17"/>
  <c r="H24" i="17" s="1"/>
  <c r="H20" i="17"/>
  <c r="H20" i="16" s="1"/>
  <c r="H20" i="14" s="1"/>
  <c r="B20" i="17"/>
  <c r="H19" i="17"/>
  <c r="J19" i="17" s="1"/>
  <c r="B19" i="17"/>
  <c r="H18" i="17"/>
  <c r="J18" i="17" s="1"/>
  <c r="B18" i="17"/>
  <c r="H17" i="17"/>
  <c r="J17" i="17" s="1"/>
  <c r="B17" i="17"/>
  <c r="H16" i="17"/>
  <c r="B16" i="17"/>
  <c r="D14" i="17"/>
  <c r="E12" i="17"/>
  <c r="H12" i="17" s="1"/>
  <c r="E11" i="17"/>
  <c r="H11" i="17" s="1"/>
  <c r="E10" i="17"/>
  <c r="H10" i="17" s="1"/>
  <c r="E9" i="17"/>
  <c r="H9" i="17" s="1"/>
  <c r="E8" i="17"/>
  <c r="H8" i="17" s="1"/>
  <c r="B4" i="17"/>
  <c r="B3" i="17"/>
  <c r="F24" i="16"/>
  <c r="B20" i="16"/>
  <c r="B19" i="16"/>
  <c r="B18" i="16"/>
  <c r="B17" i="16"/>
  <c r="B16" i="16"/>
  <c r="D14" i="16"/>
  <c r="E12" i="16"/>
  <c r="E11" i="16"/>
  <c r="E10" i="16"/>
  <c r="E9" i="16"/>
  <c r="E8" i="16"/>
  <c r="B4" i="16"/>
  <c r="B3" i="16"/>
  <c r="J20" i="17" l="1"/>
  <c r="H24" i="16"/>
  <c r="H18" i="16"/>
  <c r="H18" i="14" s="1"/>
  <c r="H11" i="16"/>
  <c r="J20" i="16"/>
  <c r="H12" i="16"/>
  <c r="H10" i="16"/>
  <c r="H9" i="16"/>
  <c r="H8" i="16"/>
  <c r="H19" i="16"/>
  <c r="H17" i="16"/>
  <c r="H16" i="16"/>
  <c r="H13" i="17"/>
  <c r="J16" i="17"/>
  <c r="E13" i="17"/>
  <c r="E13" i="16"/>
  <c r="H25" i="9"/>
  <c r="H25" i="7"/>
  <c r="H26" i="7"/>
  <c r="E8" i="13"/>
  <c r="B16" i="11"/>
  <c r="B17" i="11"/>
  <c r="B18" i="11"/>
  <c r="B19" i="11"/>
  <c r="B20" i="11"/>
  <c r="B16" i="10"/>
  <c r="B17" i="10"/>
  <c r="B18" i="10"/>
  <c r="B19" i="10"/>
  <c r="B20" i="10"/>
  <c r="B16" i="9"/>
  <c r="B17" i="9"/>
  <c r="B18" i="9"/>
  <c r="B19" i="9"/>
  <c r="B20" i="9"/>
  <c r="B15" i="8"/>
  <c r="B16" i="8"/>
  <c r="B17" i="8"/>
  <c r="B18" i="8"/>
  <c r="B19" i="8"/>
  <c r="B20" i="8"/>
  <c r="B17" i="7"/>
  <c r="B18" i="7"/>
  <c r="B19" i="7"/>
  <c r="B20" i="7"/>
  <c r="B16" i="7"/>
  <c r="B17" i="6"/>
  <c r="B18" i="6"/>
  <c r="B19" i="6"/>
  <c r="B20" i="6"/>
  <c r="B16" i="6"/>
  <c r="B16" i="5"/>
  <c r="B17" i="5"/>
  <c r="B18" i="5"/>
  <c r="B19" i="5"/>
  <c r="B20" i="5"/>
  <c r="E9" i="11"/>
  <c r="E10" i="11"/>
  <c r="E11" i="11"/>
  <c r="E12" i="11"/>
  <c r="E8" i="11"/>
  <c r="E9" i="10"/>
  <c r="E10" i="10"/>
  <c r="E11" i="10"/>
  <c r="E12" i="10"/>
  <c r="E8" i="10"/>
  <c r="E9" i="9"/>
  <c r="E10" i="9"/>
  <c r="E11" i="9"/>
  <c r="E12" i="9"/>
  <c r="E8" i="9"/>
  <c r="E9" i="8"/>
  <c r="E10" i="8"/>
  <c r="E11" i="8"/>
  <c r="E12" i="8"/>
  <c r="E8" i="8"/>
  <c r="E9" i="7"/>
  <c r="E10" i="7"/>
  <c r="E11" i="7"/>
  <c r="E12" i="7"/>
  <c r="E8" i="7"/>
  <c r="E9" i="6"/>
  <c r="E10" i="6"/>
  <c r="E11" i="6"/>
  <c r="E12" i="6"/>
  <c r="E8" i="6"/>
  <c r="E9" i="5"/>
  <c r="E10" i="5"/>
  <c r="E11" i="5"/>
  <c r="E12" i="5"/>
  <c r="E8" i="5"/>
  <c r="E9" i="3"/>
  <c r="E10" i="3"/>
  <c r="E11" i="3"/>
  <c r="E12" i="3"/>
  <c r="E8" i="3"/>
  <c r="B25" i="3"/>
  <c r="G27" i="2"/>
  <c r="I27" i="2"/>
  <c r="F24" i="2"/>
  <c r="E9" i="2"/>
  <c r="E10" i="2"/>
  <c r="E11" i="2"/>
  <c r="E12" i="2"/>
  <c r="E8" i="2"/>
  <c r="B17" i="2"/>
  <c r="B18" i="2"/>
  <c r="B19" i="2"/>
  <c r="B20" i="2"/>
  <c r="B16" i="2"/>
  <c r="J18" i="16" l="1"/>
  <c r="H13" i="16"/>
  <c r="J19" i="16"/>
  <c r="H19" i="14"/>
  <c r="H17" i="14"/>
  <c r="J17" i="14" s="1"/>
  <c r="J17" i="16"/>
  <c r="J16" i="16"/>
  <c r="H16" i="14"/>
  <c r="E14" i="17"/>
  <c r="F26" i="17" s="1"/>
  <c r="E14" i="16"/>
  <c r="F26" i="16" s="1"/>
  <c r="E13" i="10"/>
  <c r="E13" i="11"/>
  <c r="E13" i="9"/>
  <c r="E13" i="8"/>
  <c r="E13" i="7"/>
  <c r="F13" i="6"/>
  <c r="E13" i="6"/>
  <c r="E13" i="5"/>
  <c r="E13" i="2"/>
  <c r="F13" i="2" s="1"/>
  <c r="E13" i="3"/>
  <c r="F24" i="4"/>
  <c r="E9" i="4"/>
  <c r="E10" i="4"/>
  <c r="E11" i="4"/>
  <c r="E12" i="4"/>
  <c r="B17" i="4"/>
  <c r="B18" i="4"/>
  <c r="B19" i="4"/>
  <c r="B20" i="4"/>
  <c r="B16" i="4"/>
  <c r="G30" i="13"/>
  <c r="I30" i="13"/>
  <c r="B17" i="13"/>
  <c r="B18" i="13"/>
  <c r="B19" i="13"/>
  <c r="B20" i="13"/>
  <c r="B16" i="13"/>
  <c r="E9" i="13"/>
  <c r="E10" i="13"/>
  <c r="E11" i="13"/>
  <c r="E12" i="13"/>
  <c r="B17" i="14"/>
  <c r="B17" i="3" s="1"/>
  <c r="B18" i="14"/>
  <c r="B18" i="3" s="1"/>
  <c r="B19" i="14"/>
  <c r="B19" i="3" s="1"/>
  <c r="B20" i="14"/>
  <c r="B20" i="3" s="1"/>
  <c r="B16" i="14"/>
  <c r="B16" i="3" s="1"/>
  <c r="E9" i="14"/>
  <c r="H9" i="14" s="1"/>
  <c r="E10" i="14"/>
  <c r="H10" i="14" s="1"/>
  <c r="E11" i="14"/>
  <c r="H11" i="14" s="1"/>
  <c r="E12" i="14"/>
  <c r="B4" i="13"/>
  <c r="F24" i="14"/>
  <c r="H24" i="14" s="1"/>
  <c r="D14" i="14"/>
  <c r="E8" i="14"/>
  <c r="H8" i="14" s="1"/>
  <c r="B4" i="14"/>
  <c r="B3" i="14"/>
  <c r="F24" i="13"/>
  <c r="D14" i="13"/>
  <c r="B3" i="13"/>
  <c r="D9" i="1"/>
  <c r="D10" i="1"/>
  <c r="D11" i="1"/>
  <c r="D12" i="1"/>
  <c r="H12" i="14" l="1"/>
  <c r="H12" i="13" s="1"/>
  <c r="H14" i="17"/>
  <c r="H26" i="17" s="1"/>
  <c r="H14" i="16"/>
  <c r="B12" i="13"/>
  <c r="B12" i="16"/>
  <c r="J12" i="16" s="1"/>
  <c r="B12" i="17"/>
  <c r="J12" i="17" s="1"/>
  <c r="B11" i="13"/>
  <c r="B11" i="17"/>
  <c r="J11" i="17" s="1"/>
  <c r="B11" i="16"/>
  <c r="J11" i="16" s="1"/>
  <c r="B10" i="4"/>
  <c r="B10" i="16"/>
  <c r="J10" i="16" s="1"/>
  <c r="B10" i="17"/>
  <c r="J10" i="17" s="1"/>
  <c r="B9" i="4"/>
  <c r="B9" i="17"/>
  <c r="J9" i="17" s="1"/>
  <c r="B9" i="16"/>
  <c r="J9" i="16" s="1"/>
  <c r="F27" i="17"/>
  <c r="H27" i="17" s="1"/>
  <c r="H16" i="13"/>
  <c r="H16" i="4" s="1"/>
  <c r="H16" i="2" s="1"/>
  <c r="H16" i="3" s="1"/>
  <c r="H16" i="5" s="1"/>
  <c r="H16" i="6" s="1"/>
  <c r="H16" i="7" s="1"/>
  <c r="H16" i="8" s="1"/>
  <c r="H16" i="9" s="1"/>
  <c r="H16" i="10" s="1"/>
  <c r="H16" i="11" s="1"/>
  <c r="J16" i="14"/>
  <c r="J20" i="14"/>
  <c r="H20" i="13"/>
  <c r="J20" i="13" s="1"/>
  <c r="J19" i="14"/>
  <c r="H19" i="13"/>
  <c r="H19" i="4" s="1"/>
  <c r="H19" i="2" s="1"/>
  <c r="H19" i="3" s="1"/>
  <c r="H19" i="5" s="1"/>
  <c r="H19" i="6" s="1"/>
  <c r="H19" i="7" s="1"/>
  <c r="H19" i="8" s="1"/>
  <c r="H19" i="9" s="1"/>
  <c r="H19" i="10" s="1"/>
  <c r="H19" i="11" s="1"/>
  <c r="J18" i="14"/>
  <c r="H18" i="13"/>
  <c r="H18" i="4" s="1"/>
  <c r="H18" i="2" s="1"/>
  <c r="H18" i="3" s="1"/>
  <c r="H18" i="5" s="1"/>
  <c r="H18" i="6" s="1"/>
  <c r="H18" i="7" s="1"/>
  <c r="H18" i="8" s="1"/>
  <c r="H18" i="9" s="1"/>
  <c r="H18" i="10" s="1"/>
  <c r="H18" i="11" s="1"/>
  <c r="B9" i="14"/>
  <c r="B9" i="3" s="1"/>
  <c r="E13" i="13"/>
  <c r="E13" i="14"/>
  <c r="H24" i="13"/>
  <c r="H24" i="4" s="1"/>
  <c r="H24" i="2" s="1"/>
  <c r="E14" i="13"/>
  <c r="H8" i="13"/>
  <c r="H17" i="13"/>
  <c r="H17" i="4" s="1"/>
  <c r="H17" i="2" s="1"/>
  <c r="H17" i="3" s="1"/>
  <c r="H17" i="5" s="1"/>
  <c r="H17" i="6" s="1"/>
  <c r="H17" i="7" s="1"/>
  <c r="H17" i="8" s="1"/>
  <c r="H17" i="9" s="1"/>
  <c r="H17" i="10" s="1"/>
  <c r="H17" i="11" s="1"/>
  <c r="H11" i="13"/>
  <c r="H11" i="4" s="1"/>
  <c r="H11" i="2" s="1"/>
  <c r="H11" i="3" s="1"/>
  <c r="H11" i="5" s="1"/>
  <c r="H10" i="13"/>
  <c r="H10" i="4" s="1"/>
  <c r="H10" i="2" s="1"/>
  <c r="H10" i="3" s="1"/>
  <c r="H10" i="5" s="1"/>
  <c r="B12" i="14"/>
  <c r="B12" i="3" s="1"/>
  <c r="B12" i="4"/>
  <c r="B12" i="9"/>
  <c r="B12" i="8"/>
  <c r="B12" i="6"/>
  <c r="B12" i="5"/>
  <c r="B12" i="11"/>
  <c r="B12" i="2"/>
  <c r="B12" i="10"/>
  <c r="B12" i="7"/>
  <c r="B11" i="7"/>
  <c r="B11" i="9"/>
  <c r="B11" i="5"/>
  <c r="B11" i="2"/>
  <c r="B11" i="6"/>
  <c r="B11" i="8"/>
  <c r="B11" i="10"/>
  <c r="B11" i="11"/>
  <c r="B11" i="4"/>
  <c r="B11" i="14"/>
  <c r="B11" i="3" s="1"/>
  <c r="B10" i="13"/>
  <c r="B10" i="9"/>
  <c r="B10" i="7"/>
  <c r="B10" i="10"/>
  <c r="B10" i="11"/>
  <c r="B10" i="5"/>
  <c r="B10" i="2"/>
  <c r="B10" i="6"/>
  <c r="B10" i="8"/>
  <c r="B10" i="14"/>
  <c r="B10" i="3" s="1"/>
  <c r="B9" i="6"/>
  <c r="B9" i="10"/>
  <c r="B9" i="11"/>
  <c r="B9" i="8"/>
  <c r="B9" i="5"/>
  <c r="B9" i="9"/>
  <c r="B9" i="2"/>
  <c r="B9" i="7"/>
  <c r="B9" i="13"/>
  <c r="F13" i="13"/>
  <c r="F14" i="13" s="1"/>
  <c r="F27" i="13" s="1"/>
  <c r="B4" i="2"/>
  <c r="B4" i="3"/>
  <c r="B4" i="5"/>
  <c r="B4" i="6"/>
  <c r="B4" i="7"/>
  <c r="B4" i="8"/>
  <c r="B4" i="9"/>
  <c r="B4" i="10"/>
  <c r="B4" i="11"/>
  <c r="B4" i="4"/>
  <c r="B3" i="2"/>
  <c r="B3" i="3"/>
  <c r="B3" i="5"/>
  <c r="B3" i="6"/>
  <c r="B3" i="7"/>
  <c r="B3" i="8"/>
  <c r="B3" i="9"/>
  <c r="B3" i="10"/>
  <c r="B3" i="11"/>
  <c r="B3" i="4"/>
  <c r="D14" i="3"/>
  <c r="E14" i="3" s="1"/>
  <c r="D14" i="5"/>
  <c r="E14" i="5" s="1"/>
  <c r="D14" i="6"/>
  <c r="E14" i="6" s="1"/>
  <c r="D14" i="7"/>
  <c r="E14" i="7" s="1"/>
  <c r="D14" i="8"/>
  <c r="E14" i="8" s="1"/>
  <c r="D14" i="9"/>
  <c r="E14" i="9" s="1"/>
  <c r="D14" i="10"/>
  <c r="E14" i="10" s="1"/>
  <c r="D14" i="11"/>
  <c r="E14" i="11" s="1"/>
  <c r="D14" i="2"/>
  <c r="E14" i="2" s="1"/>
  <c r="D14" i="4"/>
  <c r="F24" i="11"/>
  <c r="F24" i="10"/>
  <c r="F24" i="9"/>
  <c r="F24" i="8"/>
  <c r="F24" i="7"/>
  <c r="F24" i="6"/>
  <c r="F24" i="5"/>
  <c r="E8" i="4"/>
  <c r="E13" i="4" s="1"/>
  <c r="F24" i="3"/>
  <c r="E13" i="1"/>
  <c r="H12" i="4" l="1"/>
  <c r="H12" i="2" s="1"/>
  <c r="H12" i="3" s="1"/>
  <c r="H12" i="5" s="1"/>
  <c r="H12" i="6" s="1"/>
  <c r="H12" i="7" s="1"/>
  <c r="H12" i="8" s="1"/>
  <c r="H12" i="9" s="1"/>
  <c r="H12" i="10" s="1"/>
  <c r="H12" i="11" s="1"/>
  <c r="J12" i="13"/>
  <c r="J18" i="13"/>
  <c r="J18" i="4"/>
  <c r="H26" i="16"/>
  <c r="B24" i="13"/>
  <c r="J24" i="13" s="1"/>
  <c r="B24" i="17"/>
  <c r="B24" i="16"/>
  <c r="J24" i="17"/>
  <c r="J24" i="16"/>
  <c r="B8" i="17"/>
  <c r="J8" i="17" s="1"/>
  <c r="B8" i="16"/>
  <c r="J8" i="16" s="1"/>
  <c r="H20" i="4"/>
  <c r="H20" i="2" s="1"/>
  <c r="H20" i="3" s="1"/>
  <c r="H20" i="5" s="1"/>
  <c r="H20" i="6" s="1"/>
  <c r="H20" i="7" s="1"/>
  <c r="H20" i="8" s="1"/>
  <c r="H20" i="9" s="1"/>
  <c r="H20" i="10" s="1"/>
  <c r="H20" i="11" s="1"/>
  <c r="J19" i="3"/>
  <c r="J19" i="5"/>
  <c r="J19" i="13"/>
  <c r="J19" i="6"/>
  <c r="J19" i="2"/>
  <c r="J19" i="4"/>
  <c r="J18" i="2"/>
  <c r="J16" i="2"/>
  <c r="J16" i="4"/>
  <c r="J16" i="13"/>
  <c r="H29" i="17"/>
  <c r="F29" i="17"/>
  <c r="F27" i="16"/>
  <c r="H27" i="16" s="1"/>
  <c r="J10" i="14"/>
  <c r="J11" i="14"/>
  <c r="E14" i="4"/>
  <c r="H10" i="6"/>
  <c r="H10" i="7" s="1"/>
  <c r="H10" i="8" s="1"/>
  <c r="H11" i="6"/>
  <c r="H11" i="7" s="1"/>
  <c r="H11" i="8" s="1"/>
  <c r="H13" i="14"/>
  <c r="H13" i="13" s="1"/>
  <c r="H13" i="4" s="1"/>
  <c r="H13" i="2" s="1"/>
  <c r="H13" i="3" s="1"/>
  <c r="H24" i="3"/>
  <c r="H24" i="5" s="1"/>
  <c r="J16" i="3"/>
  <c r="H8" i="4"/>
  <c r="H8" i="2" s="1"/>
  <c r="H8" i="3" s="1"/>
  <c r="H8" i="5" s="1"/>
  <c r="J17" i="13"/>
  <c r="J10" i="13"/>
  <c r="J19" i="7"/>
  <c r="J18" i="5"/>
  <c r="J18" i="3"/>
  <c r="J17" i="4"/>
  <c r="J16" i="5"/>
  <c r="J11" i="4"/>
  <c r="J11" i="5"/>
  <c r="J11" i="3"/>
  <c r="J11" i="13"/>
  <c r="J10" i="5"/>
  <c r="J10" i="3"/>
  <c r="J10" i="4"/>
  <c r="J10" i="2"/>
  <c r="J11" i="2"/>
  <c r="J9" i="14"/>
  <c r="H9" i="13"/>
  <c r="H9" i="4" s="1"/>
  <c r="B24" i="8"/>
  <c r="B24" i="2"/>
  <c r="J24" i="2" s="1"/>
  <c r="B24" i="9"/>
  <c r="B24" i="10"/>
  <c r="B24" i="5"/>
  <c r="B24" i="6"/>
  <c r="B24" i="7"/>
  <c r="B24" i="11"/>
  <c r="J24" i="14"/>
  <c r="B24" i="14"/>
  <c r="B24" i="3" s="1"/>
  <c r="B24" i="4"/>
  <c r="J24" i="4" s="1"/>
  <c r="F14" i="2"/>
  <c r="E27" i="2"/>
  <c r="J12" i="14"/>
  <c r="B8" i="8"/>
  <c r="B8" i="10"/>
  <c r="B8" i="9"/>
  <c r="B8" i="2"/>
  <c r="B13" i="2" s="1"/>
  <c r="B8" i="11"/>
  <c r="B8" i="5"/>
  <c r="B8" i="6"/>
  <c r="B13" i="6" s="1"/>
  <c r="B8" i="7"/>
  <c r="B13" i="7" s="1"/>
  <c r="B8" i="13"/>
  <c r="B8" i="14"/>
  <c r="B8" i="4"/>
  <c r="F28" i="13"/>
  <c r="F30" i="13" s="1"/>
  <c r="E14" i="14"/>
  <c r="H14" i="14" s="1"/>
  <c r="F13" i="11"/>
  <c r="F14" i="11" s="1"/>
  <c r="F27" i="11" s="1"/>
  <c r="F14" i="6"/>
  <c r="F27" i="6" s="1"/>
  <c r="F13" i="10"/>
  <c r="F14" i="10" s="1"/>
  <c r="F27" i="10" s="1"/>
  <c r="F13" i="3"/>
  <c r="F14" i="3" s="1"/>
  <c r="F13" i="9"/>
  <c r="F14" i="9" s="1"/>
  <c r="F27" i="9" s="1"/>
  <c r="F13" i="5"/>
  <c r="F14" i="5" s="1"/>
  <c r="F27" i="5" s="1"/>
  <c r="F28" i="5" s="1"/>
  <c r="F30" i="5" s="1"/>
  <c r="F13" i="8"/>
  <c r="F14" i="8" s="1"/>
  <c r="F27" i="8" s="1"/>
  <c r="F13" i="7"/>
  <c r="F14" i="7" s="1"/>
  <c r="F27" i="7" s="1"/>
  <c r="F13" i="4"/>
  <c r="J12" i="2" l="1"/>
  <c r="J12" i="3"/>
  <c r="J12" i="5"/>
  <c r="J12" i="4"/>
  <c r="H26" i="14"/>
  <c r="J20" i="2"/>
  <c r="J20" i="4"/>
  <c r="F29" i="16"/>
  <c r="J20" i="6"/>
  <c r="B13" i="17"/>
  <c r="J13" i="17" s="1"/>
  <c r="B13" i="16"/>
  <c r="J13" i="16" s="1"/>
  <c r="J24" i="3"/>
  <c r="J20" i="5"/>
  <c r="J20" i="3"/>
  <c r="H29" i="16"/>
  <c r="B13" i="10"/>
  <c r="B13" i="11"/>
  <c r="B13" i="8"/>
  <c r="B13" i="9"/>
  <c r="B13" i="5"/>
  <c r="F27" i="3"/>
  <c r="J11" i="6"/>
  <c r="J11" i="7"/>
  <c r="H13" i="5"/>
  <c r="H13" i="6" s="1"/>
  <c r="H10" i="9"/>
  <c r="J10" i="8"/>
  <c r="H11" i="9"/>
  <c r="J11" i="8"/>
  <c r="J10" i="6"/>
  <c r="H8" i="6"/>
  <c r="H8" i="7" s="1"/>
  <c r="H8" i="8" s="1"/>
  <c r="H8" i="9" s="1"/>
  <c r="H8" i="10" s="1"/>
  <c r="H8" i="11" s="1"/>
  <c r="J10" i="7"/>
  <c r="F26" i="14"/>
  <c r="F27" i="14" s="1"/>
  <c r="H27" i="14" s="1"/>
  <c r="H14" i="13"/>
  <c r="F27" i="2"/>
  <c r="H24" i="6"/>
  <c r="H24" i="7" s="1"/>
  <c r="H24" i="8" s="1"/>
  <c r="H24" i="9" s="1"/>
  <c r="H24" i="10" s="1"/>
  <c r="H24" i="11" s="1"/>
  <c r="J24" i="5"/>
  <c r="J8" i="5"/>
  <c r="J9" i="13"/>
  <c r="J20" i="7"/>
  <c r="J19" i="8"/>
  <c r="J18" i="6"/>
  <c r="J17" i="2"/>
  <c r="J16" i="6"/>
  <c r="H9" i="2"/>
  <c r="J9" i="4"/>
  <c r="F28" i="10"/>
  <c r="F30" i="10" s="1"/>
  <c r="F28" i="6"/>
  <c r="F30" i="6" s="1"/>
  <c r="F28" i="7"/>
  <c r="F30" i="7" s="1"/>
  <c r="F28" i="11"/>
  <c r="F30" i="11" s="1"/>
  <c r="F28" i="9"/>
  <c r="F30" i="9" s="1"/>
  <c r="F28" i="8"/>
  <c r="F30" i="8" s="1"/>
  <c r="B13" i="4"/>
  <c r="J13" i="4" s="1"/>
  <c r="J8" i="4"/>
  <c r="J8" i="13"/>
  <c r="B13" i="13"/>
  <c r="J13" i="13" s="1"/>
  <c r="B8" i="3"/>
  <c r="J8" i="14"/>
  <c r="J8" i="2"/>
  <c r="B13" i="14"/>
  <c r="J13" i="14" s="1"/>
  <c r="E14" i="1"/>
  <c r="E27" i="1" s="1"/>
  <c r="J16" i="7"/>
  <c r="J12" i="6"/>
  <c r="F14" i="4"/>
  <c r="F27" i="4" s="1"/>
  <c r="F28" i="4" s="1"/>
  <c r="E28" i="1" l="1"/>
  <c r="E30" i="1" s="1"/>
  <c r="B14" i="17"/>
  <c r="B14" i="16"/>
  <c r="B14" i="8"/>
  <c r="B14" i="9"/>
  <c r="B14" i="10"/>
  <c r="B14" i="11"/>
  <c r="B27" i="7"/>
  <c r="B14" i="6"/>
  <c r="B14" i="7"/>
  <c r="B14" i="5"/>
  <c r="J8" i="3"/>
  <c r="B13" i="3"/>
  <c r="J13" i="3" s="1"/>
  <c r="F28" i="3"/>
  <c r="F30" i="3" s="1"/>
  <c r="J24" i="6"/>
  <c r="J13" i="5"/>
  <c r="J8" i="6"/>
  <c r="H11" i="10"/>
  <c r="J11" i="9"/>
  <c r="H10" i="10"/>
  <c r="J10" i="9"/>
  <c r="H27" i="13"/>
  <c r="H14" i="4"/>
  <c r="F28" i="2"/>
  <c r="F30" i="2" s="1"/>
  <c r="H29" i="14"/>
  <c r="H28" i="13"/>
  <c r="J20" i="8"/>
  <c r="J19" i="9"/>
  <c r="J18" i="7"/>
  <c r="J17" i="3"/>
  <c r="H9" i="3"/>
  <c r="J9" i="2"/>
  <c r="J13" i="2" s="1"/>
  <c r="F29" i="14"/>
  <c r="F30" i="4"/>
  <c r="B14" i="2"/>
  <c r="B27" i="2" s="1"/>
  <c r="B14" i="14"/>
  <c r="B14" i="13"/>
  <c r="B14" i="4"/>
  <c r="J24" i="7"/>
  <c r="J12" i="7"/>
  <c r="J16" i="8"/>
  <c r="J8" i="7"/>
  <c r="B26" i="16" l="1"/>
  <c r="J14" i="16"/>
  <c r="J26" i="16" s="1"/>
  <c r="B26" i="17"/>
  <c r="J14" i="17"/>
  <c r="J26" i="17" s="1"/>
  <c r="H30" i="13"/>
  <c r="H11" i="11"/>
  <c r="J11" i="11" s="1"/>
  <c r="J11" i="10"/>
  <c r="H10" i="11"/>
  <c r="J10" i="11" s="1"/>
  <c r="J10" i="10"/>
  <c r="H27" i="4"/>
  <c r="H14" i="2"/>
  <c r="J14" i="2" s="1"/>
  <c r="J27" i="2" s="1"/>
  <c r="H28" i="4"/>
  <c r="H28" i="2" s="1"/>
  <c r="J20" i="9"/>
  <c r="J19" i="10"/>
  <c r="J19" i="11"/>
  <c r="J18" i="8"/>
  <c r="J17" i="5"/>
  <c r="H9" i="5"/>
  <c r="H9" i="6" s="1"/>
  <c r="H9" i="7" s="1"/>
  <c r="J9" i="3"/>
  <c r="B27" i="6"/>
  <c r="B27" i="11"/>
  <c r="B27" i="9"/>
  <c r="B27" i="10"/>
  <c r="B27" i="8"/>
  <c r="B27" i="5"/>
  <c r="B27" i="4"/>
  <c r="J14" i="4"/>
  <c r="B14" i="3"/>
  <c r="B27" i="3" s="1"/>
  <c r="B26" i="14"/>
  <c r="J14" i="14"/>
  <c r="J26" i="14" s="1"/>
  <c r="B27" i="13"/>
  <c r="J27" i="13" s="1"/>
  <c r="J14" i="13"/>
  <c r="J24" i="8"/>
  <c r="J12" i="8"/>
  <c r="J16" i="9"/>
  <c r="J8" i="8"/>
  <c r="B28" i="3" l="1"/>
  <c r="B27" i="17"/>
  <c r="B29" i="17" s="1"/>
  <c r="B27" i="16"/>
  <c r="B29" i="16" s="1"/>
  <c r="J27" i="17"/>
  <c r="J29" i="17" s="1"/>
  <c r="J27" i="16"/>
  <c r="J29" i="16" s="1"/>
  <c r="J27" i="4"/>
  <c r="H30" i="4"/>
  <c r="H14" i="3"/>
  <c r="H14" i="5" s="1"/>
  <c r="H27" i="2"/>
  <c r="H27" i="3" s="1"/>
  <c r="H27" i="5" s="1"/>
  <c r="H27" i="6" s="1"/>
  <c r="J27" i="6" s="1"/>
  <c r="J20" i="10"/>
  <c r="J20" i="11"/>
  <c r="J18" i="9"/>
  <c r="J17" i="6"/>
  <c r="J9" i="5"/>
  <c r="B28" i="8"/>
  <c r="B30" i="7"/>
  <c r="H28" i="3"/>
  <c r="H28" i="5" s="1"/>
  <c r="H28" i="6" s="1"/>
  <c r="B28" i="11"/>
  <c r="B28" i="9"/>
  <c r="B28" i="10"/>
  <c r="B28" i="7"/>
  <c r="B28" i="6"/>
  <c r="J27" i="14"/>
  <c r="J29" i="14" s="1"/>
  <c r="B28" i="5"/>
  <c r="B27" i="14"/>
  <c r="B28" i="4"/>
  <c r="J28" i="4" s="1"/>
  <c r="B28" i="2"/>
  <c r="B30" i="2" s="1"/>
  <c r="B28" i="13"/>
  <c r="J28" i="13" s="1"/>
  <c r="J30" i="13" s="1"/>
  <c r="J12" i="9"/>
  <c r="J16" i="11"/>
  <c r="J16" i="10"/>
  <c r="J24" i="9"/>
  <c r="J8" i="9"/>
  <c r="J30" i="4" l="1"/>
  <c r="H30" i="2"/>
  <c r="H30" i="3" s="1"/>
  <c r="H30" i="5" s="1"/>
  <c r="H30" i="6" s="1"/>
  <c r="H30" i="7" s="1"/>
  <c r="H30" i="8" s="1"/>
  <c r="J27" i="3"/>
  <c r="J27" i="5"/>
  <c r="H14" i="6"/>
  <c r="J14" i="5"/>
  <c r="J14" i="3"/>
  <c r="H28" i="7"/>
  <c r="H28" i="8" s="1"/>
  <c r="H28" i="9" s="1"/>
  <c r="J28" i="3"/>
  <c r="J18" i="10"/>
  <c r="J18" i="11"/>
  <c r="J17" i="7"/>
  <c r="J9" i="6"/>
  <c r="J13" i="6" s="1"/>
  <c r="J28" i="2"/>
  <c r="J30" i="2" s="1"/>
  <c r="J28" i="6"/>
  <c r="J28" i="5"/>
  <c r="B30" i="6"/>
  <c r="B30" i="3"/>
  <c r="B29" i="14"/>
  <c r="B30" i="5"/>
  <c r="B30" i="11"/>
  <c r="B30" i="10"/>
  <c r="B30" i="4"/>
  <c r="B30" i="9"/>
  <c r="B30" i="13"/>
  <c r="B30" i="8"/>
  <c r="J24" i="11"/>
  <c r="J24" i="10"/>
  <c r="J12" i="11"/>
  <c r="J12" i="10"/>
  <c r="J8" i="11"/>
  <c r="J8" i="10"/>
  <c r="J30" i="6" l="1"/>
  <c r="J30" i="5"/>
  <c r="J30" i="3"/>
  <c r="H14" i="7"/>
  <c r="J14" i="6"/>
  <c r="J28" i="8"/>
  <c r="H13" i="7"/>
  <c r="J30" i="7"/>
  <c r="J28" i="7"/>
  <c r="J17" i="8"/>
  <c r="H9" i="8"/>
  <c r="J9" i="7"/>
  <c r="H28" i="10"/>
  <c r="J28" i="9"/>
  <c r="H30" i="9"/>
  <c r="J30" i="8"/>
  <c r="H27" i="7" l="1"/>
  <c r="J27" i="7" s="1"/>
  <c r="H13" i="8"/>
  <c r="H13" i="9" s="1"/>
  <c r="H14" i="8"/>
  <c r="J14" i="7"/>
  <c r="J13" i="7"/>
  <c r="J17" i="9"/>
  <c r="H9" i="9"/>
  <c r="J9" i="8"/>
  <c r="H28" i="11"/>
  <c r="J28" i="11" s="1"/>
  <c r="J28" i="10"/>
  <c r="H30" i="10"/>
  <c r="J30" i="9"/>
  <c r="J13" i="8" l="1"/>
  <c r="H27" i="8"/>
  <c r="J27" i="8" s="1"/>
  <c r="H14" i="9"/>
  <c r="J14" i="8"/>
  <c r="J17" i="11"/>
  <c r="J17" i="10"/>
  <c r="H13" i="10"/>
  <c r="J13" i="9"/>
  <c r="H9" i="10"/>
  <c r="J9" i="9"/>
  <c r="H30" i="11"/>
  <c r="J30" i="11" s="1"/>
  <c r="J30" i="10"/>
  <c r="H27" i="9" l="1"/>
  <c r="H27" i="10" s="1"/>
  <c r="H14" i="10"/>
  <c r="J14" i="9"/>
  <c r="H13" i="11"/>
  <c r="J13" i="11" s="1"/>
  <c r="J13" i="10"/>
  <c r="H9" i="11"/>
  <c r="J9" i="11" s="1"/>
  <c r="J9" i="10"/>
  <c r="J27" i="9" l="1"/>
  <c r="H14" i="11"/>
  <c r="J14" i="11" s="1"/>
  <c r="J14" i="10"/>
  <c r="H27" i="11"/>
  <c r="J27" i="11" s="1"/>
  <c r="J27" i="10"/>
</calcChain>
</file>

<file path=xl/sharedStrings.xml><?xml version="1.0" encoding="utf-8"?>
<sst xmlns="http://schemas.openxmlformats.org/spreadsheetml/2006/main" count="648" uniqueCount="73">
  <si>
    <t>Instructions:</t>
  </si>
  <si>
    <t>Budget</t>
  </si>
  <si>
    <t>You will only be entering information in boxes that are colored gray</t>
  </si>
  <si>
    <t>Go to the Budget Tab</t>
  </si>
  <si>
    <t>Enter your Agency's Name</t>
  </si>
  <si>
    <t>Enter your dates of participation in the project (Months and Years only)</t>
  </si>
  <si>
    <t>For each employee, enter the number of hours they will work on this project and their hourly rate</t>
  </si>
  <si>
    <t>Enter a dollar amount for office supplies, if applicable</t>
  </si>
  <si>
    <t>Enter a dollar amount for translation services, if applicable</t>
  </si>
  <si>
    <t>Enter a dollar amount for printing, if applicable</t>
  </si>
  <si>
    <t>Enter the number of miles employees will travel and be reimbursed for by your agency while working on this project</t>
  </si>
  <si>
    <t>Reimbursements</t>
  </si>
  <si>
    <t>Go to the tab for the month you are requesting reimbursement</t>
  </si>
  <si>
    <t>The name of the employee should transfer from the budget; if a different employee is performing the work now, enter their first and last name</t>
  </si>
  <si>
    <t xml:space="preserve">Enter the hours worked and hourly rate for each employee (hours worked should be reported in no less than 15 minute intervals); example, 3 hours 15 minutes should be reported as 3.25 </t>
  </si>
  <si>
    <t>Enter an amount for other expenses, if approved in your budget and if applicable</t>
  </si>
  <si>
    <t>Enter the number of miles reimbursed to your employees, if applicable</t>
  </si>
  <si>
    <t>Read the acknowledgement statement in the gray box at the bottom of the reimbursement request</t>
  </si>
  <si>
    <t>Submission</t>
  </si>
  <si>
    <t>Questions</t>
  </si>
  <si>
    <t>Wisconsin Literacy Subawardee Budget</t>
  </si>
  <si>
    <t>Vaccine Community Outreach Program</t>
  </si>
  <si>
    <t>Agency Name</t>
  </si>
  <si>
    <t>Dates of Participation</t>
  </si>
  <si>
    <t>Personnel Activities:</t>
  </si>
  <si>
    <t>Hours</t>
  </si>
  <si>
    <t>Rate</t>
  </si>
  <si>
    <t>Total</t>
  </si>
  <si>
    <t xml:space="preserve">   Employee 1</t>
  </si>
  <si>
    <t xml:space="preserve">   Employee 2</t>
  </si>
  <si>
    <t xml:space="preserve">   Employee 3</t>
  </si>
  <si>
    <t xml:space="preserve">   Employee 4</t>
  </si>
  <si>
    <t xml:space="preserve">   Employee 5</t>
  </si>
  <si>
    <t>Fringe Rate</t>
  </si>
  <si>
    <t xml:space="preserve">no less than 7.65% </t>
  </si>
  <si>
    <t>Office Supplies</t>
  </si>
  <si>
    <t>Translation Services</t>
  </si>
  <si>
    <t>Printing</t>
  </si>
  <si>
    <t>Postage</t>
  </si>
  <si>
    <t>Other</t>
  </si>
  <si>
    <t>Miles</t>
  </si>
  <si>
    <t>Travel</t>
  </si>
  <si>
    <t>Subtotal</t>
  </si>
  <si>
    <t>Indirect Costs @ 10%</t>
  </si>
  <si>
    <t>Grand Total</t>
  </si>
  <si>
    <t>Current Expenditures</t>
  </si>
  <si>
    <t>Cumulative Expenditures</t>
  </si>
  <si>
    <t>Subaward Balance</t>
  </si>
  <si>
    <t>Subaward Budget</t>
  </si>
  <si>
    <t>By signing this report, I certify to the best of my knowledge and belief, that this report is true, complete and accurate and that the expenditures were for the purpose set forth in the Memorandum of Understanding between this agency and Wisconsin Health Literacy for the Wisconsin Health Literacy Vaccine Community Outreach Program.</t>
  </si>
  <si>
    <t>Office Use Only</t>
  </si>
  <si>
    <t>Signature</t>
  </si>
  <si>
    <t>Date</t>
  </si>
  <si>
    <t>Approved for Payment</t>
  </si>
  <si>
    <t>Amount</t>
  </si>
  <si>
    <t>Check Number</t>
  </si>
  <si>
    <t>Name</t>
  </si>
  <si>
    <t>Reimbursement Request Paid</t>
  </si>
  <si>
    <t>Title</t>
  </si>
  <si>
    <t>Budget Submission</t>
  </si>
  <si>
    <t>Instructions below are only for partners once their project has been approved</t>
  </si>
  <si>
    <t>Email the saved budget, along with your application materials to stan@wisconsinliteracy.org.</t>
  </si>
  <si>
    <t xml:space="preserve">If your organization pays benefits other than FICA taxes, enter a fringe rate;  if you do not pay other benefits, use the fringe rate of 7.65% for payroll taxes. If you do not have employees on payroll, please reach out to us to remove the fringe rate of 7.65%. </t>
  </si>
  <si>
    <t xml:space="preserve">Enter an amount for other expense if there are any; if you have other expenses, you will need to have them explained in detail in your proposal. </t>
  </si>
  <si>
    <t>NOTE THAT FOOD AND INCENTIVES - GAS CARD, BUS PASSES, KEY CHAINS, WATER BOTTLES, MOVIE PASSES, ETC ARE NOT ALLOWED UNDER THIS GRANT</t>
  </si>
  <si>
    <t>You must request reimbursements monthly; reimbursement requests should be received no later than the 10th day of the month following the month expense are incurred</t>
  </si>
  <si>
    <t>Enter an amount for office supplies purchased, translation services, printing, if applicable</t>
  </si>
  <si>
    <t>NO LINE ITEM SHOULD HAVE A NEGATIVE BALANCE</t>
  </si>
  <si>
    <t xml:space="preserve">Type your name, title and date </t>
  </si>
  <si>
    <t xml:space="preserve">Email the saved reimbursement file to julia@wisconsinliteracy.org </t>
  </si>
  <si>
    <t>Requests received by the 10th day of the month will be paid no later than the last day of the month</t>
  </si>
  <si>
    <t xml:space="preserve">If you need help filling out your budget or reimbursement request, please contact your VCO regional specialist. </t>
  </si>
  <si>
    <t xml:space="preserve">Enter the first and last name of each Employee that will work on this project; if you do not know, leave the name field blank. If you know you will have more than 5 employees, please contact WHL to add more employee rows to your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</si>
</sst>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_);_(* \(#,##0.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1"/>
      <color indexed="8"/>
      <name val="Calibri"/>
      <family val="2"/>
      <scheme val="minor"/>
    </font>
    <font>
      <sz val="20"/>
      <color theme="1"/>
      <name val="Calibri"/>
      <family val="2"/>
      <scheme val="minor"/>
    </font>
    <font>
      <b/>
      <sz val="12"/>
      <color theme="1"/>
      <name val="Calibri"/>
      <family val="2"/>
      <scheme val="minor"/>
    </font>
    <font>
      <u/>
      <sz val="11"/>
      <color theme="10"/>
      <name val="Calibri"/>
      <family val="2"/>
      <scheme val="minor"/>
    </font>
    <font>
      <b/>
      <sz val="18"/>
      <color rgb="FFFF000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right/>
      <top/>
      <bottom style="medium">
        <color indexed="64"/>
      </bottom>
      <diagonal/>
    </border>
    <border>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112">
    <xf numFmtId="0" fontId="0" fillId="0" borderId="0" xfId="0"/>
    <xf numFmtId="0" fontId="0" fillId="0" borderId="1" xfId="0" applyBorder="1" applyAlignment="1">
      <alignment horizontal="center"/>
    </xf>
    <xf numFmtId="43" fontId="0" fillId="0" borderId="0" xfId="1" applyFont="1"/>
    <xf numFmtId="164" fontId="0" fillId="0" borderId="0" xfId="1" applyNumberFormat="1" applyFont="1"/>
    <xf numFmtId="44" fontId="0" fillId="0" borderId="0" xfId="2" applyFont="1"/>
    <xf numFmtId="44" fontId="0" fillId="0" borderId="0" xfId="0" applyNumberFormat="1"/>
    <xf numFmtId="44" fontId="0" fillId="0" borderId="1" xfId="0" applyNumberFormat="1" applyBorder="1"/>
    <xf numFmtId="164" fontId="0" fillId="2" borderId="0" xfId="1" applyNumberFormat="1" applyFont="1" applyFill="1"/>
    <xf numFmtId="44" fontId="0" fillId="2" borderId="0" xfId="2" applyFont="1" applyFill="1"/>
    <xf numFmtId="0" fontId="0" fillId="2" borderId="0" xfId="0" applyFill="1"/>
    <xf numFmtId="0" fontId="0" fillId="0" borderId="0" xfId="0" applyAlignment="1">
      <alignment horizontal="center" vertical="center"/>
    </xf>
    <xf numFmtId="0" fontId="0" fillId="0" borderId="1" xfId="0" applyBorder="1"/>
    <xf numFmtId="44" fontId="0" fillId="0" borderId="2" xfId="0" applyNumberFormat="1" applyBorder="1"/>
    <xf numFmtId="0" fontId="2" fillId="0" borderId="9" xfId="0" applyFont="1" applyBorder="1"/>
    <xf numFmtId="10" fontId="0" fillId="2" borderId="0" xfId="3" applyNumberFormat="1" applyFont="1" applyFill="1"/>
    <xf numFmtId="44" fontId="0" fillId="0" borderId="0" xfId="2" applyFont="1" applyFill="1"/>
    <xf numFmtId="44" fontId="0" fillId="2" borderId="1" xfId="2" applyFont="1" applyFill="1" applyBorder="1"/>
    <xf numFmtId="0" fontId="2" fillId="0" borderId="3" xfId="0" applyFont="1" applyBorder="1" applyAlignment="1">
      <alignment horizontal="center"/>
    </xf>
    <xf numFmtId="0" fontId="2" fillId="0" borderId="1" xfId="0" applyFont="1" applyBorder="1" applyAlignment="1">
      <alignment horizontal="center"/>
    </xf>
    <xf numFmtId="0" fontId="0" fillId="0" borderId="0" xfId="0" applyAlignment="1">
      <alignment wrapText="1"/>
    </xf>
    <xf numFmtId="0" fontId="0" fillId="0" borderId="3" xfId="0" applyBorder="1" applyAlignment="1">
      <alignment horizontal="center" wrapText="1"/>
    </xf>
    <xf numFmtId="0" fontId="6" fillId="0" borderId="3" xfId="0" applyFont="1" applyBorder="1" applyAlignment="1">
      <alignment horizontal="center"/>
    </xf>
    <xf numFmtId="44" fontId="0" fillId="0" borderId="12" xfId="0" applyNumberFormat="1" applyBorder="1"/>
    <xf numFmtId="43" fontId="0" fillId="2" borderId="0" xfId="1" applyFont="1" applyFill="1"/>
    <xf numFmtId="0" fontId="5" fillId="0" borderId="3" xfId="0" applyFont="1" applyBorder="1" applyAlignment="1">
      <alignment horizontal="center" wrapText="1"/>
    </xf>
    <xf numFmtId="0" fontId="8" fillId="0" borderId="0" xfId="0" applyFont="1" applyAlignment="1">
      <alignment horizontal="left" wrapText="1"/>
    </xf>
    <xf numFmtId="0" fontId="5" fillId="0" borderId="3" xfId="0" applyFont="1" applyBorder="1" applyAlignment="1">
      <alignment horizontal="center"/>
    </xf>
    <xf numFmtId="0" fontId="9" fillId="0" borderId="0" xfId="4" applyAlignment="1"/>
    <xf numFmtId="0" fontId="0" fillId="0" borderId="14" xfId="0" applyBorder="1"/>
    <xf numFmtId="0" fontId="0" fillId="0" borderId="8" xfId="0" applyBorder="1"/>
    <xf numFmtId="0" fontId="5" fillId="0" borderId="0" xfId="0" applyFont="1"/>
    <xf numFmtId="0" fontId="0" fillId="0" borderId="0" xfId="0" applyAlignment="1">
      <alignment horizontal="left" wrapText="1"/>
    </xf>
    <xf numFmtId="0" fontId="0" fillId="0" borderId="13"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xf>
    <xf numFmtId="44" fontId="0" fillId="0" borderId="10" xfId="0" applyNumberFormat="1" applyBorder="1"/>
    <xf numFmtId="9" fontId="0" fillId="0" borderId="0" xfId="3" applyFont="1"/>
    <xf numFmtId="43" fontId="0" fillId="0" borderId="0" xfId="1" applyFont="1" applyFill="1"/>
    <xf numFmtId="44" fontId="0" fillId="0" borderId="1" xfId="2" applyFont="1" applyFill="1" applyBorder="1"/>
    <xf numFmtId="0" fontId="0" fillId="0" borderId="0" xfId="0" applyAlignment="1">
      <alignment horizontal="center"/>
    </xf>
    <xf numFmtId="0" fontId="0" fillId="0" borderId="13" xfId="0" applyBorder="1"/>
    <xf numFmtId="0" fontId="0" fillId="0" borderId="8" xfId="0" applyBorder="1" applyAlignment="1">
      <alignment wrapText="1"/>
    </xf>
    <xf numFmtId="0" fontId="0" fillId="0" borderId="14" xfId="0" applyBorder="1" applyAlignment="1">
      <alignment horizontal="center"/>
    </xf>
    <xf numFmtId="0" fontId="0" fillId="0" borderId="1" xfId="0" applyBorder="1" applyAlignment="1">
      <alignment horizontal="center" wrapText="1"/>
    </xf>
    <xf numFmtId="0" fontId="0" fillId="3" borderId="0" xfId="0" applyFill="1" applyAlignment="1">
      <alignment wrapText="1"/>
    </xf>
    <xf numFmtId="0" fontId="2" fillId="0" borderId="9" xfId="0" applyFont="1" applyBorder="1" applyProtection="1">
      <protection locked="0"/>
    </xf>
    <xf numFmtId="0" fontId="0" fillId="0" borderId="0" xfId="0" applyProtection="1">
      <protection locked="0"/>
    </xf>
    <xf numFmtId="0" fontId="0" fillId="0" borderId="1" xfId="0" applyBorder="1" applyAlignment="1" applyProtection="1">
      <alignment horizontal="center"/>
      <protection locked="0"/>
    </xf>
    <xf numFmtId="0" fontId="0" fillId="2" borderId="0" xfId="0" applyFill="1" applyProtection="1">
      <protection locked="0"/>
    </xf>
    <xf numFmtId="164" fontId="0" fillId="2" borderId="0" xfId="1" applyNumberFormat="1" applyFont="1" applyFill="1" applyProtection="1">
      <protection locked="0"/>
    </xf>
    <xf numFmtId="44" fontId="0" fillId="2" borderId="0" xfId="2" applyFont="1" applyFill="1" applyProtection="1">
      <protection locked="0"/>
    </xf>
    <xf numFmtId="44" fontId="0" fillId="0" borderId="0" xfId="0" applyNumberFormat="1" applyProtection="1">
      <protection locked="0"/>
    </xf>
    <xf numFmtId="0" fontId="0" fillId="0" borderId="1" xfId="0" applyBorder="1" applyProtection="1">
      <protection locked="0"/>
    </xf>
    <xf numFmtId="164" fontId="0" fillId="0" borderId="0" xfId="1" applyNumberFormat="1" applyFont="1" applyProtection="1">
      <protection locked="0"/>
    </xf>
    <xf numFmtId="44" fontId="0" fillId="0" borderId="0" xfId="2" applyFont="1" applyProtection="1">
      <protection locked="0"/>
    </xf>
    <xf numFmtId="44" fontId="0" fillId="0" borderId="10" xfId="0" applyNumberFormat="1" applyBorder="1" applyProtection="1">
      <protection locked="0"/>
    </xf>
    <xf numFmtId="10" fontId="0" fillId="2" borderId="0" xfId="3" applyNumberFormat="1" applyFont="1" applyFill="1" applyProtection="1">
      <protection locked="0"/>
    </xf>
    <xf numFmtId="44" fontId="0" fillId="0" borderId="0" xfId="2" applyFont="1" applyFill="1" applyProtection="1">
      <protection locked="0"/>
    </xf>
    <xf numFmtId="0" fontId="0" fillId="0" borderId="0" xfId="0" applyAlignment="1" applyProtection="1">
      <alignment horizontal="center" vertical="center"/>
      <protection locked="0"/>
    </xf>
    <xf numFmtId="43" fontId="0" fillId="2" borderId="0" xfId="1" applyFont="1" applyFill="1" applyProtection="1">
      <protection locked="0"/>
    </xf>
    <xf numFmtId="43" fontId="0" fillId="0" borderId="0" xfId="1" applyFont="1" applyFill="1" applyProtection="1">
      <protection locked="0"/>
    </xf>
    <xf numFmtId="44" fontId="0" fillId="0" borderId="1" xfId="2" applyFont="1" applyFill="1" applyBorder="1" applyProtection="1">
      <protection locked="0"/>
    </xf>
    <xf numFmtId="44" fontId="0" fillId="0" borderId="2" xfId="0" applyNumberFormat="1" applyBorder="1" applyProtection="1">
      <protection locked="0"/>
    </xf>
    <xf numFmtId="0" fontId="0" fillId="0" borderId="16" xfId="0" applyBorder="1"/>
    <xf numFmtId="0" fontId="8" fillId="0" borderId="16" xfId="0" applyFont="1" applyBorder="1" applyAlignment="1">
      <alignment horizontal="left" wrapText="1"/>
    </xf>
    <xf numFmtId="0" fontId="0" fillId="0" borderId="16" xfId="0" applyBorder="1" applyAlignment="1">
      <alignment horizontal="left" wrapText="1"/>
    </xf>
    <xf numFmtId="0" fontId="0" fillId="0" borderId="16" xfId="0" applyBorder="1" applyAlignment="1">
      <alignment wrapText="1"/>
    </xf>
    <xf numFmtId="0" fontId="0" fillId="3" borderId="16" xfId="0" applyFill="1" applyBorder="1"/>
    <xf numFmtId="0" fontId="0" fillId="0" borderId="17" xfId="0" applyBorder="1"/>
    <xf numFmtId="0" fontId="0" fillId="4" borderId="0" xfId="0" applyFill="1"/>
    <xf numFmtId="0" fontId="10" fillId="0" borderId="15" xfId="0" applyFont="1" applyBorder="1" applyAlignment="1">
      <alignment horizontal="center" wrapText="1"/>
    </xf>
    <xf numFmtId="0" fontId="0" fillId="0" borderId="17" xfId="0" applyBorder="1" applyAlignment="1">
      <alignment horizontal="center" wrapText="1"/>
    </xf>
    <xf numFmtId="0" fontId="0" fillId="2" borderId="9" xfId="0" applyFill="1" applyBorder="1" applyAlignment="1" applyProtection="1">
      <alignment horizontal="center" wrapText="1"/>
      <protection locked="0"/>
    </xf>
    <xf numFmtId="0" fontId="0" fillId="2" borderId="10" xfId="0" applyFill="1" applyBorder="1" applyAlignment="1" applyProtection="1">
      <alignment horizontal="center" wrapText="1"/>
      <protection locked="0"/>
    </xf>
    <xf numFmtId="0" fontId="0" fillId="2" borderId="11" xfId="0" applyFill="1" applyBorder="1" applyAlignment="1" applyProtection="1">
      <alignment horizontal="center" wrapText="1"/>
      <protection locked="0"/>
    </xf>
    <xf numFmtId="0" fontId="2" fillId="0" borderId="7"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 xfId="0" applyFill="1" applyBorder="1" applyAlignment="1">
      <alignment horizontal="left"/>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13" xfId="0" applyFill="1" applyBorder="1" applyAlignment="1">
      <alignment horizontal="left" vertical="center" wrapText="1"/>
    </xf>
    <xf numFmtId="0" fontId="0" fillId="2" borderId="0" xfId="0" applyFill="1" applyAlignment="1">
      <alignment horizontal="left" vertical="center" wrapText="1"/>
    </xf>
    <xf numFmtId="0" fontId="0" fillId="2" borderId="14" xfId="0" applyFill="1" applyBorder="1" applyAlignment="1">
      <alignment horizontal="left" vertical="center" wrapText="1"/>
    </xf>
    <xf numFmtId="0" fontId="0" fillId="2" borderId="7" xfId="0" applyFill="1" applyBorder="1" applyAlignment="1">
      <alignment horizontal="left" vertical="center" wrapText="1"/>
    </xf>
    <xf numFmtId="0" fontId="0" fillId="2" borderId="1" xfId="0" applyFill="1" applyBorder="1" applyAlignment="1">
      <alignment horizontal="left" vertical="center" wrapText="1"/>
    </xf>
    <xf numFmtId="0" fontId="0" fillId="2" borderId="8" xfId="0" applyFill="1" applyBorder="1" applyAlignment="1">
      <alignment horizontal="left" vertical="center"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59"/>
  <sheetViews>
    <sheetView tabSelected="1" workbookViewId="0">
      <selection activeCell="E12" sqref="E12"/>
    </sheetView>
  </sheetViews>
  <sheetFormatPr defaultRowHeight="14.4" x14ac:dyDescent="0.3"/>
  <cols>
    <col min="1" max="1" width="106.88671875" customWidth="1"/>
  </cols>
  <sheetData>
    <row r="2" spans="1:1" ht="21" x14ac:dyDescent="0.4">
      <c r="A2" s="30" t="s">
        <v>0</v>
      </c>
    </row>
    <row r="3" spans="1:1" ht="15" thickBot="1" x14ac:dyDescent="0.35"/>
    <row r="4" spans="1:1" ht="21.6" thickBot="1" x14ac:dyDescent="0.45">
      <c r="A4" s="24" t="s">
        <v>1</v>
      </c>
    </row>
    <row r="5" spans="1:1" ht="15.6" x14ac:dyDescent="0.3">
      <c r="A5" s="25" t="s">
        <v>2</v>
      </c>
    </row>
    <row r="6" spans="1:1" x14ac:dyDescent="0.3">
      <c r="A6" s="31" t="s">
        <v>3</v>
      </c>
    </row>
    <row r="7" spans="1:1" x14ac:dyDescent="0.3">
      <c r="A7" t="s">
        <v>4</v>
      </c>
    </row>
    <row r="8" spans="1:1" x14ac:dyDescent="0.3">
      <c r="A8" t="s">
        <v>5</v>
      </c>
    </row>
    <row r="9" spans="1:1" ht="28.8" x14ac:dyDescent="0.3">
      <c r="A9" s="19" t="s">
        <v>72</v>
      </c>
    </row>
    <row r="10" spans="1:1" x14ac:dyDescent="0.3">
      <c r="A10" t="s">
        <v>6</v>
      </c>
    </row>
    <row r="11" spans="1:1" ht="28.8" x14ac:dyDescent="0.3">
      <c r="A11" s="19" t="s">
        <v>62</v>
      </c>
    </row>
    <row r="12" spans="1:1" x14ac:dyDescent="0.3">
      <c r="A12" t="s">
        <v>7</v>
      </c>
    </row>
    <row r="13" spans="1:1" x14ac:dyDescent="0.3">
      <c r="A13" t="s">
        <v>8</v>
      </c>
    </row>
    <row r="14" spans="1:1" x14ac:dyDescent="0.3">
      <c r="A14" t="s">
        <v>9</v>
      </c>
    </row>
    <row r="15" spans="1:1" ht="28.8" x14ac:dyDescent="0.3">
      <c r="A15" s="19" t="s">
        <v>63</v>
      </c>
    </row>
    <row r="16" spans="1:1" ht="28.8" x14ac:dyDescent="0.3">
      <c r="A16" s="44" t="s">
        <v>64</v>
      </c>
    </row>
    <row r="17" spans="1:1" x14ac:dyDescent="0.3">
      <c r="A17" t="s">
        <v>10</v>
      </c>
    </row>
    <row r="18" spans="1:1" ht="15" thickBot="1" x14ac:dyDescent="0.35"/>
    <row r="19" spans="1:1" ht="21.6" thickBot="1" x14ac:dyDescent="0.45">
      <c r="A19" s="26" t="s">
        <v>59</v>
      </c>
    </row>
    <row r="21" spans="1:1" x14ac:dyDescent="0.3">
      <c r="A21" s="67" t="s">
        <v>61</v>
      </c>
    </row>
    <row r="30" spans="1:1" ht="15" thickBot="1" x14ac:dyDescent="0.35">
      <c r="A30" s="69"/>
    </row>
    <row r="31" spans="1:1" x14ac:dyDescent="0.3">
      <c r="A31" s="70" t="s">
        <v>60</v>
      </c>
    </row>
    <row r="32" spans="1:1" ht="48" customHeight="1" thickBot="1" x14ac:dyDescent="0.35">
      <c r="A32" s="71"/>
    </row>
    <row r="33" spans="1:1" ht="21.6" thickBot="1" x14ac:dyDescent="0.45">
      <c r="A33" s="26" t="s">
        <v>11</v>
      </c>
    </row>
    <row r="34" spans="1:1" ht="15.6" x14ac:dyDescent="0.3">
      <c r="A34" s="64" t="s">
        <v>2</v>
      </c>
    </row>
    <row r="35" spans="1:1" ht="31.2" x14ac:dyDescent="0.3">
      <c r="A35" s="64" t="s">
        <v>65</v>
      </c>
    </row>
    <row r="36" spans="1:1" x14ac:dyDescent="0.3">
      <c r="A36" s="65" t="s">
        <v>12</v>
      </c>
    </row>
    <row r="37" spans="1:1" ht="28.8" x14ac:dyDescent="0.3">
      <c r="A37" s="66" t="s">
        <v>13</v>
      </c>
    </row>
    <row r="38" spans="1:1" ht="28.8" x14ac:dyDescent="0.3">
      <c r="A38" s="66" t="s">
        <v>14</v>
      </c>
    </row>
    <row r="39" spans="1:1" x14ac:dyDescent="0.3">
      <c r="A39" s="63" t="s">
        <v>66</v>
      </c>
    </row>
    <row r="40" spans="1:1" x14ac:dyDescent="0.3">
      <c r="A40" s="63" t="s">
        <v>15</v>
      </c>
    </row>
    <row r="41" spans="1:1" x14ac:dyDescent="0.3">
      <c r="A41" s="63" t="s">
        <v>16</v>
      </c>
    </row>
    <row r="42" spans="1:1" x14ac:dyDescent="0.3">
      <c r="A42" s="63" t="s">
        <v>67</v>
      </c>
    </row>
    <row r="43" spans="1:1" x14ac:dyDescent="0.3">
      <c r="A43" s="63" t="s">
        <v>17</v>
      </c>
    </row>
    <row r="44" spans="1:1" x14ac:dyDescent="0.3">
      <c r="A44" s="63" t="s">
        <v>68</v>
      </c>
    </row>
    <row r="45" spans="1:1" ht="15" thickBot="1" x14ac:dyDescent="0.35">
      <c r="A45" s="63"/>
    </row>
    <row r="46" spans="1:1" ht="21.6" thickBot="1" x14ac:dyDescent="0.45">
      <c r="A46" s="26" t="s">
        <v>18</v>
      </c>
    </row>
    <row r="47" spans="1:1" x14ac:dyDescent="0.3">
      <c r="A47" s="67" t="s">
        <v>69</v>
      </c>
    </row>
    <row r="48" spans="1:1" x14ac:dyDescent="0.3">
      <c r="A48" s="63" t="s">
        <v>70</v>
      </c>
    </row>
    <row r="49" spans="1:1" ht="15" thickBot="1" x14ac:dyDescent="0.35">
      <c r="A49" s="63"/>
    </row>
    <row r="50" spans="1:1" ht="21.6" thickBot="1" x14ac:dyDescent="0.45">
      <c r="A50" s="26" t="s">
        <v>19</v>
      </c>
    </row>
    <row r="51" spans="1:1" x14ac:dyDescent="0.3">
      <c r="A51" s="63" t="s">
        <v>71</v>
      </c>
    </row>
    <row r="52" spans="1:1" x14ac:dyDescent="0.3">
      <c r="A52" s="63"/>
    </row>
    <row r="53" spans="1:1" x14ac:dyDescent="0.3">
      <c r="A53" s="67"/>
    </row>
    <row r="54" spans="1:1" x14ac:dyDescent="0.3">
      <c r="A54" s="67"/>
    </row>
    <row r="55" spans="1:1" x14ac:dyDescent="0.3">
      <c r="A55" s="63"/>
    </row>
    <row r="56" spans="1:1" x14ac:dyDescent="0.3">
      <c r="A56" s="63"/>
    </row>
    <row r="57" spans="1:1" x14ac:dyDescent="0.3">
      <c r="A57" s="63"/>
    </row>
    <row r="58" spans="1:1" x14ac:dyDescent="0.3">
      <c r="A58" s="63"/>
    </row>
    <row r="59" spans="1:1" ht="15" thickBot="1" x14ac:dyDescent="0.35">
      <c r="A59" s="68"/>
    </row>
  </sheetData>
  <mergeCells count="1">
    <mergeCell ref="A31:A3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L45"/>
  <sheetViews>
    <sheetView workbookViewId="0">
      <selection activeCell="B4" sqref="A2:J4"/>
    </sheetView>
  </sheetViews>
  <sheetFormatPr defaultRowHeight="14.4" x14ac:dyDescent="0.3"/>
  <cols>
    <col min="1" max="2" width="22.109375" customWidth="1"/>
    <col min="5" max="5" width="14.6640625" customWidth="1"/>
    <col min="6" max="6" width="15.5546875" customWidth="1"/>
    <col min="7" max="7" width="2.33203125" customWidth="1"/>
    <col min="8" max="8" width="13.109375" customWidth="1"/>
    <col min="9" max="9" width="2.33203125" customWidth="1"/>
    <col min="10" max="10" width="14" customWidth="1"/>
    <col min="12" max="12" width="10.109375" bestFit="1" customWidth="1"/>
  </cols>
  <sheetData>
    <row r="1" spans="1:10" ht="21" x14ac:dyDescent="0.4">
      <c r="A1" s="85" t="s">
        <v>20</v>
      </c>
      <c r="B1" s="86"/>
      <c r="C1" s="86"/>
      <c r="D1" s="86"/>
      <c r="E1" s="86"/>
      <c r="F1" s="86"/>
      <c r="G1" s="86"/>
      <c r="H1" s="86"/>
      <c r="I1" s="86"/>
      <c r="J1" s="87"/>
    </row>
    <row r="2" spans="1:10" ht="15" thickBot="1" x14ac:dyDescent="0.35">
      <c r="A2" s="88" t="s">
        <v>21</v>
      </c>
      <c r="B2" s="89"/>
      <c r="C2" s="89"/>
      <c r="D2" s="89"/>
      <c r="E2" s="89"/>
      <c r="F2" s="89"/>
      <c r="G2" s="89"/>
      <c r="H2" s="89"/>
      <c r="I2" s="89"/>
      <c r="J2" s="90"/>
    </row>
    <row r="3" spans="1:10" ht="15" thickBot="1" x14ac:dyDescent="0.35">
      <c r="A3" s="13" t="s">
        <v>22</v>
      </c>
      <c r="B3" s="91">
        <f>+Budget!B3</f>
        <v>0</v>
      </c>
      <c r="C3" s="92"/>
      <c r="D3" s="92"/>
      <c r="E3" s="92"/>
      <c r="F3" s="92"/>
      <c r="G3" s="92"/>
      <c r="H3" s="92"/>
      <c r="I3" s="92"/>
      <c r="J3" s="93"/>
    </row>
    <row r="4" spans="1:10" ht="15" thickBot="1" x14ac:dyDescent="0.35">
      <c r="A4" s="13" t="s">
        <v>23</v>
      </c>
      <c r="B4" s="94">
        <f>+Budget!B4</f>
        <v>0</v>
      </c>
      <c r="C4" s="95"/>
      <c r="D4" s="95"/>
      <c r="E4" s="95"/>
      <c r="F4" s="95"/>
      <c r="G4" s="95"/>
      <c r="H4" s="95"/>
      <c r="I4" s="95"/>
      <c r="J4" s="96"/>
    </row>
    <row r="5" spans="1:10" ht="15" thickBot="1" x14ac:dyDescent="0.35"/>
    <row r="6" spans="1:10" ht="29.4" thickBot="1" x14ac:dyDescent="0.35">
      <c r="C6" s="94" t="s">
        <v>45</v>
      </c>
      <c r="D6" s="95"/>
      <c r="E6" s="95"/>
      <c r="F6" s="96"/>
      <c r="H6" s="20" t="s">
        <v>46</v>
      </c>
      <c r="J6" s="20" t="s">
        <v>47</v>
      </c>
    </row>
    <row r="7" spans="1:10" ht="15" thickBot="1" x14ac:dyDescent="0.35">
      <c r="A7" t="s">
        <v>24</v>
      </c>
      <c r="B7" s="21" t="s">
        <v>48</v>
      </c>
      <c r="C7" s="1" t="s">
        <v>25</v>
      </c>
      <c r="D7" s="1" t="s">
        <v>26</v>
      </c>
      <c r="E7" s="1" t="s">
        <v>27</v>
      </c>
    </row>
    <row r="8" spans="1:10" x14ac:dyDescent="0.3">
      <c r="A8" s="9" t="s">
        <v>28</v>
      </c>
      <c r="B8" s="5">
        <f>+Budget!D8</f>
        <v>0</v>
      </c>
      <c r="C8" s="7">
        <v>0</v>
      </c>
      <c r="D8" s="8">
        <v>0</v>
      </c>
      <c r="E8" s="5">
        <f>+C8*D8</f>
        <v>0</v>
      </c>
      <c r="H8" s="5">
        <f>+E8+'November Request'!H8</f>
        <v>0</v>
      </c>
      <c r="J8" s="5">
        <f>+B8-H8</f>
        <v>0</v>
      </c>
    </row>
    <row r="9" spans="1:10" x14ac:dyDescent="0.3">
      <c r="A9" s="9" t="s">
        <v>29</v>
      </c>
      <c r="B9" s="5">
        <f>+Budget!D9</f>
        <v>0</v>
      </c>
      <c r="C9" s="7">
        <v>0</v>
      </c>
      <c r="D9" s="8">
        <v>0</v>
      </c>
      <c r="E9" s="5">
        <f t="shared" ref="E9:E12" si="0">+C9*D9</f>
        <v>0</v>
      </c>
      <c r="H9" s="5">
        <f>+E9+'November Request'!H9</f>
        <v>0</v>
      </c>
      <c r="J9" s="5">
        <f t="shared" ref="J9:J30" si="1">+B9-H9</f>
        <v>0</v>
      </c>
    </row>
    <row r="10" spans="1:10" x14ac:dyDescent="0.3">
      <c r="A10" s="9" t="s">
        <v>30</v>
      </c>
      <c r="B10" s="5">
        <f>+Budget!D10</f>
        <v>0</v>
      </c>
      <c r="C10" s="7">
        <v>0</v>
      </c>
      <c r="D10" s="8">
        <v>0</v>
      </c>
      <c r="E10" s="5">
        <f t="shared" si="0"/>
        <v>0</v>
      </c>
      <c r="H10" s="5">
        <f>+E10+'November Request'!H10</f>
        <v>0</v>
      </c>
      <c r="J10" s="5">
        <f t="shared" si="1"/>
        <v>0</v>
      </c>
    </row>
    <row r="11" spans="1:10" x14ac:dyDescent="0.3">
      <c r="A11" s="9" t="s">
        <v>31</v>
      </c>
      <c r="B11" s="5">
        <f>+Budget!D11</f>
        <v>0</v>
      </c>
      <c r="C11" s="7">
        <v>0</v>
      </c>
      <c r="D11" s="8">
        <v>0</v>
      </c>
      <c r="E11" s="5">
        <f t="shared" si="0"/>
        <v>0</v>
      </c>
      <c r="H11" s="5">
        <f>+E11+'November Request'!H11</f>
        <v>0</v>
      </c>
      <c r="J11" s="5">
        <f t="shared" si="1"/>
        <v>0</v>
      </c>
    </row>
    <row r="12" spans="1:10" ht="15" thickBot="1" x14ac:dyDescent="0.35">
      <c r="A12" s="9" t="s">
        <v>32</v>
      </c>
      <c r="B12" s="5">
        <f>+Budget!D12</f>
        <v>0</v>
      </c>
      <c r="C12" s="7">
        <v>0</v>
      </c>
      <c r="D12" s="8">
        <v>0</v>
      </c>
      <c r="E12" s="5">
        <f t="shared" si="0"/>
        <v>0</v>
      </c>
      <c r="H12" s="5">
        <f>+E12+'November Request'!H12</f>
        <v>0</v>
      </c>
      <c r="J12" s="5">
        <f t="shared" si="1"/>
        <v>0</v>
      </c>
    </row>
    <row r="13" spans="1:10" ht="15" thickBot="1" x14ac:dyDescent="0.35">
      <c r="B13" s="5">
        <f>+Budget!E13</f>
        <v>0</v>
      </c>
      <c r="C13" s="3"/>
      <c r="D13" s="4"/>
      <c r="E13" s="35">
        <f>SUM(E8:E12)</f>
        <v>0</v>
      </c>
      <c r="F13" s="5">
        <f>SUM(E8:E12)</f>
        <v>0</v>
      </c>
      <c r="H13" s="5">
        <f>+F13+'November Request'!H13</f>
        <v>0</v>
      </c>
      <c r="J13" s="5">
        <f t="shared" si="1"/>
        <v>0</v>
      </c>
    </row>
    <row r="14" spans="1:10" x14ac:dyDescent="0.3">
      <c r="A14" t="s">
        <v>33</v>
      </c>
      <c r="B14" s="5">
        <f>+Budget!E14</f>
        <v>0</v>
      </c>
      <c r="C14" s="36"/>
      <c r="D14" s="14">
        <f>+Budget!C14</f>
        <v>7.6499999999999999E-2</v>
      </c>
      <c r="E14" s="5">
        <f>+E13*D14</f>
        <v>0</v>
      </c>
      <c r="F14" s="5">
        <f>+F13*D14</f>
        <v>0</v>
      </c>
      <c r="H14" s="5">
        <f>+E14+'November Request'!H14</f>
        <v>0</v>
      </c>
      <c r="J14" s="5">
        <f t="shared" si="1"/>
        <v>0</v>
      </c>
    </row>
    <row r="15" spans="1:10" x14ac:dyDescent="0.3">
      <c r="B15" s="5"/>
      <c r="H15" s="5"/>
      <c r="J15" s="5"/>
    </row>
    <row r="16" spans="1:10" x14ac:dyDescent="0.3">
      <c r="A16" t="s">
        <v>35</v>
      </c>
      <c r="B16" s="5">
        <f>+Budget!E16</f>
        <v>0</v>
      </c>
      <c r="F16" s="8">
        <v>0</v>
      </c>
      <c r="H16" s="5">
        <f>+F16+'November Request'!H16</f>
        <v>0</v>
      </c>
      <c r="J16" s="5">
        <f t="shared" si="1"/>
        <v>0</v>
      </c>
    </row>
    <row r="17" spans="1:12" x14ac:dyDescent="0.3">
      <c r="A17" t="s">
        <v>36</v>
      </c>
      <c r="B17" s="5">
        <f>+Budget!E17</f>
        <v>0</v>
      </c>
      <c r="F17" s="8">
        <v>0</v>
      </c>
      <c r="H17" s="5">
        <f>+F17+'November Request'!H17</f>
        <v>0</v>
      </c>
      <c r="J17" s="5">
        <f t="shared" si="1"/>
        <v>0</v>
      </c>
    </row>
    <row r="18" spans="1:12" x14ac:dyDescent="0.3">
      <c r="A18" t="s">
        <v>37</v>
      </c>
      <c r="B18" s="5">
        <f>+Budget!E18</f>
        <v>0</v>
      </c>
      <c r="F18" s="8">
        <v>0</v>
      </c>
      <c r="H18" s="5">
        <f>+F18+'November Request'!H18</f>
        <v>0</v>
      </c>
      <c r="J18" s="5">
        <f t="shared" si="1"/>
        <v>0</v>
      </c>
    </row>
    <row r="19" spans="1:12" x14ac:dyDescent="0.3">
      <c r="A19" t="s">
        <v>38</v>
      </c>
      <c r="B19" s="5">
        <f>+Budget!E19</f>
        <v>0</v>
      </c>
      <c r="F19" s="8">
        <v>0</v>
      </c>
      <c r="H19" s="5">
        <f>+F19+'November Request'!H19</f>
        <v>0</v>
      </c>
      <c r="J19" s="5">
        <f t="shared" si="1"/>
        <v>0</v>
      </c>
    </row>
    <row r="20" spans="1:12" x14ac:dyDescent="0.3">
      <c r="A20" t="s">
        <v>39</v>
      </c>
      <c r="B20" s="5">
        <f>+Budget!E20</f>
        <v>0</v>
      </c>
      <c r="F20" s="8">
        <v>0</v>
      </c>
      <c r="H20" s="5">
        <f>+F20+'November Request'!H20</f>
        <v>0</v>
      </c>
      <c r="J20" s="5">
        <f t="shared" si="1"/>
        <v>0</v>
      </c>
    </row>
    <row r="21" spans="1:12" x14ac:dyDescent="0.3">
      <c r="B21" s="5"/>
      <c r="F21" s="15"/>
      <c r="H21" s="5"/>
      <c r="J21" s="5"/>
    </row>
    <row r="22" spans="1:12" x14ac:dyDescent="0.3">
      <c r="B22" s="5"/>
      <c r="F22" s="15"/>
      <c r="H22" s="5"/>
      <c r="J22" s="5"/>
    </row>
    <row r="23" spans="1:12" x14ac:dyDescent="0.3">
      <c r="C23" s="10" t="s">
        <v>40</v>
      </c>
      <c r="D23" s="10" t="s">
        <v>26</v>
      </c>
      <c r="H23" s="5"/>
      <c r="J23" s="5"/>
    </row>
    <row r="24" spans="1:12" x14ac:dyDescent="0.3">
      <c r="A24" t="s">
        <v>41</v>
      </c>
      <c r="B24" s="2">
        <f>+Budget!E24</f>
        <v>0</v>
      </c>
      <c r="C24" s="23">
        <v>0</v>
      </c>
      <c r="D24" s="4">
        <v>0.51</v>
      </c>
      <c r="F24" s="5">
        <f>+C24*D24</f>
        <v>0</v>
      </c>
      <c r="H24" s="5">
        <f>+F24+'November Request'!H24</f>
        <v>0</v>
      </c>
      <c r="J24" s="5">
        <f t="shared" si="1"/>
        <v>0</v>
      </c>
    </row>
    <row r="25" spans="1:12" x14ac:dyDescent="0.3">
      <c r="B25" s="37"/>
      <c r="C25" s="37"/>
      <c r="D25" s="4"/>
      <c r="F25" s="5"/>
      <c r="H25" s="5"/>
      <c r="J25" s="5"/>
    </row>
    <row r="26" spans="1:12" ht="15" thickBot="1" x14ac:dyDescent="0.35">
      <c r="B26" s="6"/>
      <c r="F26" s="38"/>
      <c r="H26" s="6"/>
      <c r="J26" s="6"/>
    </row>
    <row r="27" spans="1:12" x14ac:dyDescent="0.3">
      <c r="A27" t="s">
        <v>42</v>
      </c>
      <c r="B27" s="5">
        <f>+Budget!E27</f>
        <v>0</v>
      </c>
      <c r="E27" s="5"/>
      <c r="F27" s="15">
        <f>+F24+F20+F19+F18+F17+F16+F14+F13</f>
        <v>0</v>
      </c>
      <c r="H27" s="5">
        <f>+F27+'November Request'!H27</f>
        <v>0</v>
      </c>
      <c r="J27" s="5">
        <f t="shared" si="1"/>
        <v>0</v>
      </c>
      <c r="L27" s="5"/>
    </row>
    <row r="28" spans="1:12" x14ac:dyDescent="0.3">
      <c r="A28" t="s">
        <v>43</v>
      </c>
      <c r="B28" s="5">
        <f>+Budget!E28</f>
        <v>0</v>
      </c>
      <c r="F28" s="4">
        <f>+F27*0.1</f>
        <v>0</v>
      </c>
      <c r="H28" s="5">
        <f>+F28+'November Request'!H28</f>
        <v>0</v>
      </c>
      <c r="J28" s="5">
        <f t="shared" si="1"/>
        <v>0</v>
      </c>
    </row>
    <row r="29" spans="1:12" ht="15" thickBot="1" x14ac:dyDescent="0.35">
      <c r="B29" s="11"/>
      <c r="F29" s="11"/>
      <c r="H29" s="6"/>
      <c r="J29" s="6"/>
    </row>
    <row r="30" spans="1:12" ht="15" thickBot="1" x14ac:dyDescent="0.35">
      <c r="A30" t="s">
        <v>44</v>
      </c>
      <c r="B30" s="12">
        <f>+Budget!E30</f>
        <v>0</v>
      </c>
      <c r="F30" s="12">
        <f>+F28+F27</f>
        <v>0</v>
      </c>
      <c r="H30" s="12">
        <f>+F30+'November Request'!H30</f>
        <v>0</v>
      </c>
      <c r="J30" s="12">
        <f t="shared" si="1"/>
        <v>0</v>
      </c>
      <c r="L30" s="5"/>
    </row>
    <row r="31" spans="1:12" ht="14.4" customHeight="1" thickTop="1" x14ac:dyDescent="0.3"/>
    <row r="32" spans="1:12" ht="14.4" customHeight="1" thickBot="1" x14ac:dyDescent="0.35"/>
    <row r="33" spans="1:10" ht="14.4" customHeight="1" x14ac:dyDescent="0.3">
      <c r="A33" s="97" t="s">
        <v>49</v>
      </c>
      <c r="B33" s="98"/>
      <c r="C33" s="99"/>
    </row>
    <row r="34" spans="1:10" ht="15" thickBot="1" x14ac:dyDescent="0.35">
      <c r="A34" s="100"/>
      <c r="B34" s="101"/>
      <c r="C34" s="102"/>
    </row>
    <row r="35" spans="1:10" ht="15" thickBot="1" x14ac:dyDescent="0.35">
      <c r="A35" s="100"/>
      <c r="B35" s="101"/>
      <c r="C35" s="102"/>
      <c r="E35" s="94" t="s">
        <v>50</v>
      </c>
      <c r="F35" s="95"/>
      <c r="G35" s="95"/>
      <c r="H35" s="95"/>
      <c r="I35" s="95"/>
      <c r="J35" s="96"/>
    </row>
    <row r="36" spans="1:10" ht="15" customHeight="1" thickBot="1" x14ac:dyDescent="0.35">
      <c r="A36" s="100"/>
      <c r="B36" s="101"/>
      <c r="C36" s="102"/>
      <c r="E36" s="40"/>
      <c r="H36" s="1" t="s">
        <v>51</v>
      </c>
      <c r="J36" s="34" t="s">
        <v>52</v>
      </c>
    </row>
    <row r="37" spans="1:10" ht="15" thickBot="1" x14ac:dyDescent="0.35">
      <c r="A37" s="100"/>
      <c r="B37" s="101"/>
      <c r="C37" s="102"/>
      <c r="E37" s="40" t="s">
        <v>53</v>
      </c>
      <c r="H37" s="11"/>
      <c r="J37" s="29"/>
    </row>
    <row r="38" spans="1:10" ht="14.4" customHeight="1" thickBot="1" x14ac:dyDescent="0.35">
      <c r="A38" s="100"/>
      <c r="B38" s="101"/>
      <c r="C38" s="102"/>
      <c r="E38" s="40" t="s">
        <v>53</v>
      </c>
      <c r="H38" s="43"/>
      <c r="I38" s="19"/>
      <c r="J38" s="41"/>
    </row>
    <row r="39" spans="1:10" ht="15" thickBot="1" x14ac:dyDescent="0.35">
      <c r="A39" s="103"/>
      <c r="B39" s="104"/>
      <c r="C39" s="105"/>
      <c r="E39" s="40"/>
      <c r="J39" s="28"/>
    </row>
    <row r="40" spans="1:10" x14ac:dyDescent="0.3">
      <c r="E40" s="32"/>
      <c r="F40" s="39" t="s">
        <v>52</v>
      </c>
      <c r="H40" s="39" t="s">
        <v>54</v>
      </c>
      <c r="J40" s="42" t="s">
        <v>55</v>
      </c>
    </row>
    <row r="41" spans="1:10" ht="15" thickBot="1" x14ac:dyDescent="0.35">
      <c r="A41" s="9" t="s">
        <v>56</v>
      </c>
      <c r="B41" s="84"/>
      <c r="C41" s="84"/>
      <c r="E41" s="32"/>
      <c r="J41" s="28"/>
    </row>
    <row r="42" spans="1:10" ht="28.8" x14ac:dyDescent="0.3">
      <c r="E42" s="32" t="s">
        <v>57</v>
      </c>
      <c r="J42" s="28"/>
    </row>
    <row r="43" spans="1:10" ht="15" thickBot="1" x14ac:dyDescent="0.35">
      <c r="A43" s="9" t="s">
        <v>58</v>
      </c>
      <c r="B43" s="84"/>
      <c r="C43" s="84"/>
      <c r="E43" s="33"/>
      <c r="F43" s="11"/>
      <c r="G43" s="11"/>
      <c r="H43" s="11"/>
      <c r="I43" s="11"/>
      <c r="J43" s="29"/>
    </row>
    <row r="45" spans="1:10" ht="15" thickBot="1" x14ac:dyDescent="0.35">
      <c r="A45" s="9" t="s">
        <v>52</v>
      </c>
      <c r="B45" s="84"/>
      <c r="C45" s="84"/>
    </row>
  </sheetData>
  <mergeCells count="10">
    <mergeCell ref="A1:J1"/>
    <mergeCell ref="A2:J2"/>
    <mergeCell ref="C6:F6"/>
    <mergeCell ref="B3:J3"/>
    <mergeCell ref="B4:J4"/>
    <mergeCell ref="E35:J35"/>
    <mergeCell ref="A33:C39"/>
    <mergeCell ref="B43:C43"/>
    <mergeCell ref="B45:C45"/>
    <mergeCell ref="B41:C4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M45"/>
  <sheetViews>
    <sheetView workbookViewId="0">
      <selection activeCell="E32" sqref="E32:J32"/>
    </sheetView>
  </sheetViews>
  <sheetFormatPr defaultRowHeight="14.4" x14ac:dyDescent="0.3"/>
  <cols>
    <col min="1" max="2" width="22.109375" customWidth="1"/>
    <col min="5" max="5" width="14.6640625" customWidth="1"/>
    <col min="6" max="6" width="11.109375" customWidth="1"/>
    <col min="7" max="7" width="2.33203125" customWidth="1"/>
    <col min="8" max="8" width="13.109375" customWidth="1"/>
    <col min="9" max="9" width="2.33203125" customWidth="1"/>
    <col min="10" max="10" width="14" customWidth="1"/>
    <col min="12" max="13" width="10.109375" bestFit="1" customWidth="1"/>
  </cols>
  <sheetData>
    <row r="1" spans="1:12" ht="21" x14ac:dyDescent="0.4">
      <c r="A1" s="85" t="s">
        <v>20</v>
      </c>
      <c r="B1" s="86"/>
      <c r="C1" s="86"/>
      <c r="D1" s="86"/>
      <c r="E1" s="86"/>
      <c r="F1" s="86"/>
      <c r="G1" s="86"/>
      <c r="H1" s="86"/>
      <c r="I1" s="86"/>
      <c r="J1" s="87"/>
    </row>
    <row r="2" spans="1:12" ht="15" thickBot="1" x14ac:dyDescent="0.35">
      <c r="A2" s="88" t="s">
        <v>21</v>
      </c>
      <c r="B2" s="89"/>
      <c r="C2" s="89"/>
      <c r="D2" s="89"/>
      <c r="E2" s="89"/>
      <c r="F2" s="89"/>
      <c r="G2" s="89"/>
      <c r="H2" s="89"/>
      <c r="I2" s="89"/>
      <c r="J2" s="90"/>
    </row>
    <row r="3" spans="1:12" ht="15" thickBot="1" x14ac:dyDescent="0.35">
      <c r="A3" s="13" t="s">
        <v>22</v>
      </c>
      <c r="B3" s="91">
        <f>+Budget!B3</f>
        <v>0</v>
      </c>
      <c r="C3" s="92"/>
      <c r="D3" s="92"/>
      <c r="E3" s="92"/>
      <c r="F3" s="92"/>
      <c r="G3" s="92"/>
      <c r="H3" s="92"/>
      <c r="I3" s="92"/>
      <c r="J3" s="93"/>
    </row>
    <row r="4" spans="1:12" ht="15" thickBot="1" x14ac:dyDescent="0.35">
      <c r="A4" s="13" t="s">
        <v>23</v>
      </c>
      <c r="B4" s="94">
        <f>+Budget!B4</f>
        <v>0</v>
      </c>
      <c r="C4" s="95"/>
      <c r="D4" s="95"/>
      <c r="E4" s="95"/>
      <c r="F4" s="95"/>
      <c r="G4" s="95"/>
      <c r="H4" s="95"/>
      <c r="I4" s="95"/>
      <c r="J4" s="96"/>
    </row>
    <row r="5" spans="1:12" ht="15" thickBot="1" x14ac:dyDescent="0.35"/>
    <row r="6" spans="1:12" ht="29.4" thickBot="1" x14ac:dyDescent="0.35">
      <c r="C6" s="94" t="s">
        <v>45</v>
      </c>
      <c r="D6" s="95"/>
      <c r="E6" s="95"/>
      <c r="F6" s="96"/>
      <c r="H6" s="20" t="s">
        <v>46</v>
      </c>
      <c r="J6" s="20" t="s">
        <v>47</v>
      </c>
    </row>
    <row r="7" spans="1:12" ht="15" thickBot="1" x14ac:dyDescent="0.35">
      <c r="A7" t="s">
        <v>24</v>
      </c>
      <c r="B7" s="21" t="s">
        <v>48</v>
      </c>
      <c r="C7" s="1" t="s">
        <v>25</v>
      </c>
      <c r="D7" s="1" t="s">
        <v>26</v>
      </c>
      <c r="E7" s="1" t="s">
        <v>27</v>
      </c>
    </row>
    <row r="8" spans="1:12" x14ac:dyDescent="0.3">
      <c r="A8" s="9" t="s">
        <v>28</v>
      </c>
      <c r="B8" s="5">
        <f>+Budget!D8</f>
        <v>0</v>
      </c>
      <c r="C8" s="7">
        <v>0</v>
      </c>
      <c r="D8" s="8">
        <v>0</v>
      </c>
      <c r="E8" s="5">
        <f>+C8*D8</f>
        <v>0</v>
      </c>
      <c r="H8" s="5">
        <f>+E8+'December Request'!H8</f>
        <v>0</v>
      </c>
      <c r="J8" s="5">
        <f>+B8-H8</f>
        <v>0</v>
      </c>
    </row>
    <row r="9" spans="1:12" x14ac:dyDescent="0.3">
      <c r="A9" s="9" t="s">
        <v>29</v>
      </c>
      <c r="B9" s="5">
        <f>+Budget!D9</f>
        <v>0</v>
      </c>
      <c r="C9" s="7">
        <v>0</v>
      </c>
      <c r="D9" s="8">
        <v>0</v>
      </c>
      <c r="E9" s="5">
        <f t="shared" ref="E9:E12" si="0">+C9*D9</f>
        <v>0</v>
      </c>
      <c r="H9" s="5">
        <f>+E9+'December Request'!H9</f>
        <v>0</v>
      </c>
      <c r="J9" s="5">
        <f t="shared" ref="J9:J30" si="1">+B9-H9</f>
        <v>0</v>
      </c>
    </row>
    <row r="10" spans="1:12" x14ac:dyDescent="0.3">
      <c r="A10" s="9" t="s">
        <v>30</v>
      </c>
      <c r="B10" s="5">
        <f>+Budget!D10</f>
        <v>0</v>
      </c>
      <c r="C10" s="7">
        <v>0</v>
      </c>
      <c r="D10" s="8">
        <v>0</v>
      </c>
      <c r="E10" s="5">
        <f t="shared" si="0"/>
        <v>0</v>
      </c>
      <c r="H10" s="5">
        <f>+E10+'December Request'!H10</f>
        <v>0</v>
      </c>
      <c r="J10" s="5">
        <f t="shared" si="1"/>
        <v>0</v>
      </c>
    </row>
    <row r="11" spans="1:12" x14ac:dyDescent="0.3">
      <c r="A11" s="9" t="s">
        <v>31</v>
      </c>
      <c r="B11" s="5">
        <f>+Budget!D11</f>
        <v>0</v>
      </c>
      <c r="C11" s="7">
        <v>0</v>
      </c>
      <c r="D11" s="8">
        <v>0</v>
      </c>
      <c r="E11" s="5">
        <f t="shared" si="0"/>
        <v>0</v>
      </c>
      <c r="H11" s="5">
        <f>+E11+'December Request'!H11</f>
        <v>0</v>
      </c>
      <c r="J11" s="5">
        <f t="shared" si="1"/>
        <v>0</v>
      </c>
    </row>
    <row r="12" spans="1:12" ht="15" thickBot="1" x14ac:dyDescent="0.35">
      <c r="A12" s="9" t="s">
        <v>32</v>
      </c>
      <c r="B12" s="5">
        <f>+Budget!D12</f>
        <v>0</v>
      </c>
      <c r="C12" s="7">
        <v>0</v>
      </c>
      <c r="D12" s="8">
        <v>0</v>
      </c>
      <c r="E12" s="5">
        <f t="shared" si="0"/>
        <v>0</v>
      </c>
      <c r="H12" s="5">
        <f>+E12+'December Request'!H12</f>
        <v>0</v>
      </c>
      <c r="J12" s="5">
        <f t="shared" si="1"/>
        <v>0</v>
      </c>
    </row>
    <row r="13" spans="1:12" ht="15" thickBot="1" x14ac:dyDescent="0.35">
      <c r="B13" s="5">
        <f>SUM(B8:B12)</f>
        <v>0</v>
      </c>
      <c r="C13" s="3"/>
      <c r="D13" s="4"/>
      <c r="E13" s="35">
        <f>SUM(E8:E12)</f>
        <v>0</v>
      </c>
      <c r="F13" s="5">
        <f>SUM(E8:E12)</f>
        <v>0</v>
      </c>
      <c r="H13" s="5">
        <f>+E13+'December Request'!H13</f>
        <v>0</v>
      </c>
      <c r="J13" s="5">
        <f>SUM(J8:J12)</f>
        <v>0</v>
      </c>
      <c r="L13" s="5"/>
    </row>
    <row r="14" spans="1:12" x14ac:dyDescent="0.3">
      <c r="A14" t="s">
        <v>33</v>
      </c>
      <c r="B14" s="5">
        <f>+Budget!E14</f>
        <v>0</v>
      </c>
      <c r="C14" s="36"/>
      <c r="D14" s="14">
        <f>+Budget!C14</f>
        <v>7.6499999999999999E-2</v>
      </c>
      <c r="E14" s="5">
        <f>+E13*D14</f>
        <v>0</v>
      </c>
      <c r="F14" s="5">
        <f>+F13*D14</f>
        <v>0</v>
      </c>
      <c r="H14" s="5">
        <f>+F14+'December Request'!H14</f>
        <v>0</v>
      </c>
      <c r="J14" s="5">
        <f t="shared" si="1"/>
        <v>0</v>
      </c>
    </row>
    <row r="15" spans="1:12" x14ac:dyDescent="0.3">
      <c r="B15" s="5"/>
      <c r="H15" s="5"/>
      <c r="J15" s="5"/>
    </row>
    <row r="16" spans="1:12" x14ac:dyDescent="0.3">
      <c r="A16" t="s">
        <v>35</v>
      </c>
      <c r="B16" s="5">
        <f>+Budget!E16</f>
        <v>0</v>
      </c>
      <c r="F16" s="8">
        <v>0</v>
      </c>
      <c r="H16" s="5">
        <f>+F16+'December Request'!H16</f>
        <v>0</v>
      </c>
      <c r="J16" s="5">
        <f t="shared" si="1"/>
        <v>0</v>
      </c>
    </row>
    <row r="17" spans="1:13" x14ac:dyDescent="0.3">
      <c r="A17" t="s">
        <v>36</v>
      </c>
      <c r="B17" s="5">
        <f>+Budget!E17</f>
        <v>0</v>
      </c>
      <c r="F17" s="8">
        <v>0</v>
      </c>
      <c r="H17" s="5">
        <f>+F17+'December Request'!H17</f>
        <v>0</v>
      </c>
      <c r="J17" s="5">
        <f t="shared" si="1"/>
        <v>0</v>
      </c>
    </row>
    <row r="18" spans="1:13" x14ac:dyDescent="0.3">
      <c r="A18" t="s">
        <v>37</v>
      </c>
      <c r="B18" s="5">
        <f>+Budget!E18</f>
        <v>0</v>
      </c>
      <c r="F18" s="8">
        <v>0</v>
      </c>
      <c r="H18" s="5">
        <f>+F18+'December Request'!H18</f>
        <v>0</v>
      </c>
      <c r="J18" s="5">
        <f t="shared" si="1"/>
        <v>0</v>
      </c>
    </row>
    <row r="19" spans="1:13" x14ac:dyDescent="0.3">
      <c r="A19" t="s">
        <v>38</v>
      </c>
      <c r="B19" s="5">
        <f>+Budget!E19</f>
        <v>0</v>
      </c>
      <c r="F19" s="8">
        <v>0</v>
      </c>
      <c r="H19" s="5">
        <f>+F19+'December Request'!H19</f>
        <v>0</v>
      </c>
      <c r="J19" s="5">
        <f t="shared" si="1"/>
        <v>0</v>
      </c>
    </row>
    <row r="20" spans="1:13" x14ac:dyDescent="0.3">
      <c r="A20" t="s">
        <v>39</v>
      </c>
      <c r="B20" s="5">
        <f>+Budget!E20</f>
        <v>0</v>
      </c>
      <c r="F20" s="8">
        <v>0</v>
      </c>
      <c r="H20" s="5">
        <f>+F20+'December Request'!H20</f>
        <v>0</v>
      </c>
      <c r="J20" s="5">
        <f t="shared" si="1"/>
        <v>0</v>
      </c>
    </row>
    <row r="21" spans="1:13" x14ac:dyDescent="0.3">
      <c r="B21" s="5"/>
      <c r="F21" s="15"/>
      <c r="H21" s="5"/>
      <c r="J21" s="5"/>
    </row>
    <row r="22" spans="1:13" x14ac:dyDescent="0.3">
      <c r="B22" s="5"/>
      <c r="F22" s="15"/>
      <c r="H22" s="5"/>
      <c r="J22" s="5"/>
    </row>
    <row r="23" spans="1:13" x14ac:dyDescent="0.3">
      <c r="C23" s="10" t="s">
        <v>40</v>
      </c>
      <c r="D23" s="10" t="s">
        <v>26</v>
      </c>
      <c r="H23" s="5"/>
      <c r="J23" s="5"/>
    </row>
    <row r="24" spans="1:13" x14ac:dyDescent="0.3">
      <c r="A24" t="s">
        <v>41</v>
      </c>
      <c r="B24" s="2">
        <f>+Budget!E24</f>
        <v>0</v>
      </c>
      <c r="C24" s="23">
        <v>0</v>
      </c>
      <c r="D24" s="4">
        <v>0.51</v>
      </c>
      <c r="F24" s="5">
        <f>+C24*D24</f>
        <v>0</v>
      </c>
      <c r="H24" s="5">
        <f>+F24+'December Request'!H24</f>
        <v>0</v>
      </c>
      <c r="J24" s="5">
        <f t="shared" si="1"/>
        <v>0</v>
      </c>
    </row>
    <row r="25" spans="1:13" x14ac:dyDescent="0.3">
      <c r="B25" s="37"/>
      <c r="C25" s="37"/>
      <c r="D25" s="4"/>
      <c r="F25" s="5"/>
      <c r="H25" s="5"/>
      <c r="J25" s="5"/>
    </row>
    <row r="26" spans="1:13" ht="15" thickBot="1" x14ac:dyDescent="0.35">
      <c r="B26" s="6"/>
      <c r="F26" s="38"/>
      <c r="H26" s="6"/>
      <c r="J26" s="6"/>
    </row>
    <row r="27" spans="1:13" x14ac:dyDescent="0.3">
      <c r="A27" t="s">
        <v>42</v>
      </c>
      <c r="B27" s="5">
        <f>+Budget!E27</f>
        <v>0</v>
      </c>
      <c r="E27" s="5"/>
      <c r="F27" s="15">
        <f>+F24+F20+F19+F18+F17+F16+F14+F13</f>
        <v>0</v>
      </c>
      <c r="H27" s="5">
        <f>+F27+'December Request'!H27</f>
        <v>0</v>
      </c>
      <c r="J27" s="5">
        <f t="shared" si="1"/>
        <v>0</v>
      </c>
      <c r="L27" s="5"/>
      <c r="M27" s="5"/>
    </row>
    <row r="28" spans="1:13" x14ac:dyDescent="0.3">
      <c r="A28" t="s">
        <v>43</v>
      </c>
      <c r="B28" s="5">
        <f>+Budget!E28</f>
        <v>0</v>
      </c>
      <c r="F28" s="4">
        <f>+F27*0.1</f>
        <v>0</v>
      </c>
      <c r="H28" s="5">
        <f>+F28+'December Request'!H28</f>
        <v>0</v>
      </c>
      <c r="J28" s="5">
        <f t="shared" si="1"/>
        <v>0</v>
      </c>
    </row>
    <row r="29" spans="1:13" ht="15" thickBot="1" x14ac:dyDescent="0.35">
      <c r="B29" s="11"/>
      <c r="F29" s="11"/>
      <c r="H29" s="6"/>
      <c r="J29" s="6"/>
    </row>
    <row r="30" spans="1:13" ht="15" thickBot="1" x14ac:dyDescent="0.35">
      <c r="A30" t="s">
        <v>44</v>
      </c>
      <c r="B30" s="12">
        <f>+Budget!E30</f>
        <v>0</v>
      </c>
      <c r="F30" s="12">
        <f>+F28+F27</f>
        <v>0</v>
      </c>
      <c r="H30" s="22">
        <f>+F30+'December Request'!H30</f>
        <v>0</v>
      </c>
      <c r="J30" s="12">
        <f t="shared" si="1"/>
        <v>0</v>
      </c>
      <c r="L30" s="5"/>
      <c r="M30" s="5"/>
    </row>
    <row r="31" spans="1:13" ht="15" thickTop="1" x14ac:dyDescent="0.3"/>
    <row r="32" spans="1:13" ht="15" thickBot="1" x14ac:dyDescent="0.35"/>
    <row r="33" spans="1:10" x14ac:dyDescent="0.3">
      <c r="A33" s="97" t="s">
        <v>49</v>
      </c>
      <c r="B33" s="98"/>
      <c r="C33" s="99"/>
    </row>
    <row r="34" spans="1:10" ht="15" thickBot="1" x14ac:dyDescent="0.35">
      <c r="A34" s="100"/>
      <c r="B34" s="101"/>
      <c r="C34" s="102"/>
    </row>
    <row r="35" spans="1:10" ht="15" thickBot="1" x14ac:dyDescent="0.35">
      <c r="A35" s="100"/>
      <c r="B35" s="101"/>
      <c r="C35" s="102"/>
      <c r="E35" s="94" t="s">
        <v>50</v>
      </c>
      <c r="F35" s="95"/>
      <c r="G35" s="95"/>
      <c r="H35" s="95"/>
      <c r="I35" s="95"/>
      <c r="J35" s="96"/>
    </row>
    <row r="36" spans="1:10" ht="15" customHeight="1" thickBot="1" x14ac:dyDescent="0.35">
      <c r="A36" s="100"/>
      <c r="B36" s="101"/>
      <c r="C36" s="102"/>
      <c r="E36" s="40"/>
      <c r="H36" s="1" t="s">
        <v>51</v>
      </c>
      <c r="J36" s="34" t="s">
        <v>52</v>
      </c>
    </row>
    <row r="37" spans="1:10" ht="15" thickBot="1" x14ac:dyDescent="0.35">
      <c r="A37" s="100"/>
      <c r="B37" s="101"/>
      <c r="C37" s="102"/>
      <c r="E37" s="40" t="s">
        <v>53</v>
      </c>
      <c r="H37" s="11"/>
      <c r="J37" s="29"/>
    </row>
    <row r="38" spans="1:10" ht="14.4" customHeight="1" thickBot="1" x14ac:dyDescent="0.35">
      <c r="A38" s="100"/>
      <c r="B38" s="101"/>
      <c r="C38" s="102"/>
      <c r="E38" s="40" t="s">
        <v>53</v>
      </c>
      <c r="H38" s="43"/>
      <c r="I38" s="19"/>
      <c r="J38" s="41"/>
    </row>
    <row r="39" spans="1:10" ht="15" thickBot="1" x14ac:dyDescent="0.35">
      <c r="A39" s="103"/>
      <c r="B39" s="104"/>
      <c r="C39" s="105"/>
      <c r="E39" s="40"/>
      <c r="J39" s="28"/>
    </row>
    <row r="40" spans="1:10" x14ac:dyDescent="0.3">
      <c r="E40" s="32"/>
      <c r="F40" s="39" t="s">
        <v>52</v>
      </c>
      <c r="H40" s="39" t="s">
        <v>54</v>
      </c>
      <c r="J40" s="42" t="s">
        <v>55</v>
      </c>
    </row>
    <row r="41" spans="1:10" ht="15" thickBot="1" x14ac:dyDescent="0.35">
      <c r="A41" s="9" t="s">
        <v>56</v>
      </c>
      <c r="B41" s="84"/>
      <c r="C41" s="84"/>
      <c r="E41" s="32"/>
      <c r="J41" s="28"/>
    </row>
    <row r="42" spans="1:10" ht="28.8" x14ac:dyDescent="0.3">
      <c r="E42" s="32" t="s">
        <v>57</v>
      </c>
      <c r="J42" s="28"/>
    </row>
    <row r="43" spans="1:10" ht="15" thickBot="1" x14ac:dyDescent="0.35">
      <c r="A43" s="9" t="s">
        <v>58</v>
      </c>
      <c r="B43" s="84"/>
      <c r="C43" s="84"/>
      <c r="E43" s="33"/>
      <c r="F43" s="11"/>
      <c r="G43" s="11"/>
      <c r="H43" s="11"/>
      <c r="I43" s="11"/>
      <c r="J43" s="29"/>
    </row>
    <row r="45" spans="1:10" ht="15" thickBot="1" x14ac:dyDescent="0.35">
      <c r="A45" s="9" t="s">
        <v>52</v>
      </c>
      <c r="B45" s="84"/>
      <c r="C45" s="84"/>
    </row>
  </sheetData>
  <mergeCells count="10">
    <mergeCell ref="A1:J1"/>
    <mergeCell ref="A2:J2"/>
    <mergeCell ref="C6:F6"/>
    <mergeCell ref="B3:J3"/>
    <mergeCell ref="B4:J4"/>
    <mergeCell ref="E35:J35"/>
    <mergeCell ref="A33:C39"/>
    <mergeCell ref="B43:C43"/>
    <mergeCell ref="B45:C45"/>
    <mergeCell ref="B41:C4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N45"/>
  <sheetViews>
    <sheetView topLeftCell="A4" workbookViewId="0">
      <selection activeCell="E32" sqref="E32:J32"/>
    </sheetView>
  </sheetViews>
  <sheetFormatPr defaultRowHeight="14.4" x14ac:dyDescent="0.3"/>
  <cols>
    <col min="1" max="2" width="22.109375" customWidth="1"/>
    <col min="5" max="5" width="14.6640625" customWidth="1"/>
    <col min="6" max="6" width="11.6640625" customWidth="1"/>
    <col min="7" max="7" width="2.33203125" customWidth="1"/>
    <col min="8" max="8" width="15.5546875" customWidth="1"/>
    <col min="9" max="9" width="2.33203125" customWidth="1"/>
    <col min="10" max="10" width="14" customWidth="1"/>
    <col min="12" max="12" width="10.109375" bestFit="1" customWidth="1"/>
  </cols>
  <sheetData>
    <row r="1" spans="1:14" ht="21" x14ac:dyDescent="0.4">
      <c r="A1" s="85" t="s">
        <v>20</v>
      </c>
      <c r="B1" s="86"/>
      <c r="C1" s="86"/>
      <c r="D1" s="86"/>
      <c r="E1" s="86"/>
      <c r="F1" s="86"/>
      <c r="G1" s="86"/>
      <c r="H1" s="86"/>
      <c r="I1" s="86"/>
      <c r="J1" s="87"/>
    </row>
    <row r="2" spans="1:14" ht="15" thickBot="1" x14ac:dyDescent="0.35">
      <c r="A2" s="88" t="s">
        <v>21</v>
      </c>
      <c r="B2" s="89"/>
      <c r="C2" s="89"/>
      <c r="D2" s="89"/>
      <c r="E2" s="89"/>
      <c r="F2" s="89"/>
      <c r="G2" s="89"/>
      <c r="H2" s="89"/>
      <c r="I2" s="89"/>
      <c r="J2" s="90"/>
    </row>
    <row r="3" spans="1:14" ht="15" thickBot="1" x14ac:dyDescent="0.35">
      <c r="A3" s="13" t="s">
        <v>22</v>
      </c>
      <c r="B3" s="91">
        <f>+Budget!B3</f>
        <v>0</v>
      </c>
      <c r="C3" s="92"/>
      <c r="D3" s="92"/>
      <c r="E3" s="92"/>
      <c r="F3" s="92"/>
      <c r="G3" s="92"/>
      <c r="H3" s="92"/>
      <c r="I3" s="92"/>
      <c r="J3" s="93"/>
    </row>
    <row r="4" spans="1:14" ht="15" thickBot="1" x14ac:dyDescent="0.35">
      <c r="A4" s="13" t="s">
        <v>23</v>
      </c>
      <c r="B4" s="94">
        <f>+Budget!B4</f>
        <v>0</v>
      </c>
      <c r="C4" s="95"/>
      <c r="D4" s="95"/>
      <c r="E4" s="95"/>
      <c r="F4" s="95"/>
      <c r="G4" s="95"/>
      <c r="H4" s="95"/>
      <c r="I4" s="95"/>
      <c r="J4" s="96"/>
    </row>
    <row r="5" spans="1:14" ht="15" thickBot="1" x14ac:dyDescent="0.35"/>
    <row r="6" spans="1:14" ht="29.4" thickBot="1" x14ac:dyDescent="0.35">
      <c r="C6" s="94" t="s">
        <v>45</v>
      </c>
      <c r="D6" s="95"/>
      <c r="E6" s="95"/>
      <c r="F6" s="96"/>
      <c r="H6" s="20" t="s">
        <v>46</v>
      </c>
      <c r="J6" s="20" t="s">
        <v>47</v>
      </c>
    </row>
    <row r="7" spans="1:14" ht="15" thickBot="1" x14ac:dyDescent="0.35">
      <c r="A7" t="s">
        <v>24</v>
      </c>
      <c r="B7" s="21" t="s">
        <v>48</v>
      </c>
      <c r="C7" s="1" t="s">
        <v>25</v>
      </c>
      <c r="D7" s="1" t="s">
        <v>26</v>
      </c>
      <c r="E7" s="1" t="s">
        <v>27</v>
      </c>
    </row>
    <row r="8" spans="1:14" x14ac:dyDescent="0.3">
      <c r="A8" s="9" t="s">
        <v>28</v>
      </c>
      <c r="B8" s="5">
        <f>+Budget!D8</f>
        <v>0</v>
      </c>
      <c r="C8" s="7">
        <v>0</v>
      </c>
      <c r="D8" s="8">
        <v>0</v>
      </c>
      <c r="E8" s="5">
        <f>+C8*D8</f>
        <v>0</v>
      </c>
      <c r="H8" s="5">
        <f>+E8+'January Request'!H8</f>
        <v>0</v>
      </c>
      <c r="J8" s="5">
        <f>+B8-H8</f>
        <v>0</v>
      </c>
    </row>
    <row r="9" spans="1:14" x14ac:dyDescent="0.3">
      <c r="A9" s="9" t="s">
        <v>29</v>
      </c>
      <c r="B9" s="5">
        <f>+Budget!D9</f>
        <v>0</v>
      </c>
      <c r="C9" s="7">
        <v>0</v>
      </c>
      <c r="D9" s="8">
        <v>0</v>
      </c>
      <c r="E9" s="5">
        <f t="shared" ref="E9:E12" si="0">+C9*D9</f>
        <v>0</v>
      </c>
      <c r="H9" s="5">
        <f>+E9+'January Request'!H9</f>
        <v>0</v>
      </c>
      <c r="J9" s="5">
        <f t="shared" ref="J9:J30" si="1">+B9-H9</f>
        <v>0</v>
      </c>
    </row>
    <row r="10" spans="1:14" x14ac:dyDescent="0.3">
      <c r="A10" s="9" t="s">
        <v>30</v>
      </c>
      <c r="B10" s="5">
        <f>+Budget!D10</f>
        <v>0</v>
      </c>
      <c r="C10" s="7">
        <v>0</v>
      </c>
      <c r="D10" s="8">
        <v>0</v>
      </c>
      <c r="E10" s="5">
        <f t="shared" si="0"/>
        <v>0</v>
      </c>
      <c r="H10" s="5">
        <f>+E10+'January Request'!H10</f>
        <v>0</v>
      </c>
      <c r="J10" s="5">
        <f t="shared" si="1"/>
        <v>0</v>
      </c>
    </row>
    <row r="11" spans="1:14" x14ac:dyDescent="0.3">
      <c r="A11" s="9" t="s">
        <v>31</v>
      </c>
      <c r="B11" s="5">
        <f>+Budget!D11</f>
        <v>0</v>
      </c>
      <c r="C11" s="7">
        <v>0</v>
      </c>
      <c r="D11" s="8">
        <v>0</v>
      </c>
      <c r="E11" s="5">
        <f t="shared" si="0"/>
        <v>0</v>
      </c>
      <c r="H11" s="5">
        <f>+E11+'January Request'!H11</f>
        <v>0</v>
      </c>
      <c r="J11" s="5">
        <f t="shared" si="1"/>
        <v>0</v>
      </c>
    </row>
    <row r="12" spans="1:14" ht="15" thickBot="1" x14ac:dyDescent="0.35">
      <c r="A12" s="9" t="s">
        <v>32</v>
      </c>
      <c r="B12" s="5">
        <f>+Budget!D12</f>
        <v>0</v>
      </c>
      <c r="C12" s="7">
        <v>0</v>
      </c>
      <c r="D12" s="8">
        <v>0</v>
      </c>
      <c r="E12" s="5">
        <f t="shared" si="0"/>
        <v>0</v>
      </c>
      <c r="H12" s="5">
        <f>+E12+'January Request'!H12</f>
        <v>0</v>
      </c>
      <c r="J12" s="5">
        <f t="shared" si="1"/>
        <v>0</v>
      </c>
    </row>
    <row r="13" spans="1:14" ht="15" thickBot="1" x14ac:dyDescent="0.35">
      <c r="B13" s="5">
        <f>SUM(B8:B12)</f>
        <v>0</v>
      </c>
      <c r="C13" s="3"/>
      <c r="D13" s="4"/>
      <c r="E13" s="35">
        <f>SUM(E8:E12)</f>
        <v>0</v>
      </c>
      <c r="F13" s="5">
        <f>SUM(E8:E12)</f>
        <v>0</v>
      </c>
      <c r="H13" s="5">
        <f>+E13+'January Request'!H13</f>
        <v>0</v>
      </c>
      <c r="J13" s="5">
        <f t="shared" si="1"/>
        <v>0</v>
      </c>
      <c r="L13" s="5"/>
      <c r="N13" s="5"/>
    </row>
    <row r="14" spans="1:14" x14ac:dyDescent="0.3">
      <c r="A14" t="s">
        <v>33</v>
      </c>
      <c r="B14" s="5">
        <f>+Budget!E14</f>
        <v>0</v>
      </c>
      <c r="C14" s="36"/>
      <c r="D14" s="14">
        <f>+Budget!C14</f>
        <v>7.6499999999999999E-2</v>
      </c>
      <c r="E14" s="5">
        <f>+D14*E13</f>
        <v>0</v>
      </c>
      <c r="F14" s="5">
        <f>+F13*D14</f>
        <v>0</v>
      </c>
      <c r="H14" s="5">
        <f>+E14+'January Request'!H14</f>
        <v>0</v>
      </c>
      <c r="J14" s="5">
        <f t="shared" si="1"/>
        <v>0</v>
      </c>
      <c r="L14" s="5"/>
    </row>
    <row r="15" spans="1:14" x14ac:dyDescent="0.3">
      <c r="B15" s="5"/>
      <c r="H15" s="5"/>
      <c r="J15" s="5"/>
      <c r="L15" s="5"/>
    </row>
    <row r="16" spans="1:14" x14ac:dyDescent="0.3">
      <c r="A16" t="s">
        <v>35</v>
      </c>
      <c r="B16" s="5">
        <f>+Budget!E16</f>
        <v>0</v>
      </c>
      <c r="F16" s="8">
        <v>0</v>
      </c>
      <c r="H16" s="5">
        <f>+F16+'January Request'!H16</f>
        <v>0</v>
      </c>
      <c r="J16" s="5">
        <f t="shared" si="1"/>
        <v>0</v>
      </c>
      <c r="L16" s="5"/>
    </row>
    <row r="17" spans="1:12" x14ac:dyDescent="0.3">
      <c r="A17" t="s">
        <v>36</v>
      </c>
      <c r="B17" s="5">
        <f>+Budget!E17</f>
        <v>0</v>
      </c>
      <c r="F17" s="8">
        <v>0</v>
      </c>
      <c r="H17" s="5">
        <f>+F17+'January Request'!H17</f>
        <v>0</v>
      </c>
      <c r="J17" s="5">
        <f t="shared" si="1"/>
        <v>0</v>
      </c>
      <c r="L17" s="5"/>
    </row>
    <row r="18" spans="1:12" x14ac:dyDescent="0.3">
      <c r="A18" t="s">
        <v>37</v>
      </c>
      <c r="B18" s="5">
        <f>+Budget!E18</f>
        <v>0</v>
      </c>
      <c r="F18" s="8">
        <v>0</v>
      </c>
      <c r="H18" s="5">
        <f>+F18+'January Request'!H18</f>
        <v>0</v>
      </c>
      <c r="J18" s="5">
        <f t="shared" si="1"/>
        <v>0</v>
      </c>
      <c r="L18" s="5"/>
    </row>
    <row r="19" spans="1:12" x14ac:dyDescent="0.3">
      <c r="A19" t="s">
        <v>38</v>
      </c>
      <c r="B19" s="5">
        <f>+Budget!E19</f>
        <v>0</v>
      </c>
      <c r="F19" s="8">
        <v>0</v>
      </c>
      <c r="H19" s="5">
        <f>+F19+'January Request'!H19</f>
        <v>0</v>
      </c>
      <c r="J19" s="5">
        <f t="shared" si="1"/>
        <v>0</v>
      </c>
      <c r="L19" s="5"/>
    </row>
    <row r="20" spans="1:12" x14ac:dyDescent="0.3">
      <c r="A20" t="s">
        <v>39</v>
      </c>
      <c r="B20" s="5">
        <f>+Budget!E20</f>
        <v>0</v>
      </c>
      <c r="F20" s="8">
        <v>0</v>
      </c>
      <c r="H20" s="5">
        <f>+F20+'January Request'!H20</f>
        <v>0</v>
      </c>
      <c r="J20" s="5">
        <f t="shared" si="1"/>
        <v>0</v>
      </c>
      <c r="L20" s="5"/>
    </row>
    <row r="21" spans="1:12" x14ac:dyDescent="0.3">
      <c r="B21" s="5"/>
      <c r="F21" s="15"/>
      <c r="H21" s="5"/>
      <c r="J21" s="5"/>
      <c r="L21" s="5"/>
    </row>
    <row r="22" spans="1:12" x14ac:dyDescent="0.3">
      <c r="B22" s="5"/>
      <c r="F22" s="15"/>
      <c r="H22" s="5"/>
      <c r="J22" s="5"/>
      <c r="L22" s="5"/>
    </row>
    <row r="23" spans="1:12" x14ac:dyDescent="0.3">
      <c r="C23" s="10" t="s">
        <v>40</v>
      </c>
      <c r="D23" s="10" t="s">
        <v>26</v>
      </c>
      <c r="H23" s="5"/>
      <c r="J23" s="5"/>
      <c r="L23" s="5"/>
    </row>
    <row r="24" spans="1:12" x14ac:dyDescent="0.3">
      <c r="A24" t="s">
        <v>41</v>
      </c>
      <c r="B24" s="2">
        <f>+Budget!E24</f>
        <v>0</v>
      </c>
      <c r="C24" s="23">
        <v>0</v>
      </c>
      <c r="D24" s="4">
        <v>0.51</v>
      </c>
      <c r="F24" s="5">
        <f>+C24*D24</f>
        <v>0</v>
      </c>
      <c r="H24" s="5">
        <f>+F24+'January Request'!H24</f>
        <v>0</v>
      </c>
      <c r="J24" s="5">
        <f t="shared" si="1"/>
        <v>0</v>
      </c>
      <c r="L24" s="5"/>
    </row>
    <row r="25" spans="1:12" x14ac:dyDescent="0.3">
      <c r="B25" s="37"/>
      <c r="C25" s="37"/>
      <c r="D25" s="4"/>
      <c r="F25" s="5"/>
      <c r="H25" s="5">
        <f>+E25+'January Request'!H25</f>
        <v>0</v>
      </c>
      <c r="J25" s="5"/>
      <c r="L25" s="5"/>
    </row>
    <row r="26" spans="1:12" ht="15" thickBot="1" x14ac:dyDescent="0.35">
      <c r="B26" s="6"/>
      <c r="F26" s="38"/>
      <c r="H26" s="6">
        <f>+E26+'January Request'!H26</f>
        <v>0</v>
      </c>
      <c r="J26" s="6"/>
      <c r="L26" s="5"/>
    </row>
    <row r="27" spans="1:12" x14ac:dyDescent="0.3">
      <c r="A27" t="s">
        <v>42</v>
      </c>
      <c r="B27" s="5">
        <f>+Budget!E27</f>
        <v>0</v>
      </c>
      <c r="E27" s="5"/>
      <c r="F27" s="15">
        <f>+F24+F20+F19+F18+F17+F16+F14+F13</f>
        <v>0</v>
      </c>
      <c r="H27" s="5">
        <f>+H24+H20+H19+H18+H17++H16+H14+H13</f>
        <v>0</v>
      </c>
      <c r="J27" s="5">
        <f t="shared" si="1"/>
        <v>0</v>
      </c>
      <c r="L27" s="5"/>
    </row>
    <row r="28" spans="1:12" x14ac:dyDescent="0.3">
      <c r="A28" t="s">
        <v>43</v>
      </c>
      <c r="B28" s="5">
        <f>+Budget!E28</f>
        <v>0</v>
      </c>
      <c r="F28" s="4">
        <f>+F27*0.1</f>
        <v>0</v>
      </c>
      <c r="H28" s="5">
        <f>+F28+'January Request'!H28</f>
        <v>0</v>
      </c>
      <c r="J28" s="5">
        <f t="shared" si="1"/>
        <v>0</v>
      </c>
      <c r="L28" s="5"/>
    </row>
    <row r="29" spans="1:12" ht="15" thickBot="1" x14ac:dyDescent="0.35">
      <c r="B29" s="11"/>
      <c r="F29" s="11"/>
      <c r="H29" s="6"/>
      <c r="J29" s="6"/>
      <c r="L29" s="5"/>
    </row>
    <row r="30" spans="1:12" ht="15" thickBot="1" x14ac:dyDescent="0.35">
      <c r="A30" t="s">
        <v>44</v>
      </c>
      <c r="B30" s="12">
        <f>+Budget!E30</f>
        <v>0</v>
      </c>
      <c r="F30" s="12">
        <f>+F28+F27</f>
        <v>0</v>
      </c>
      <c r="H30" s="12">
        <f>+F30+'January Request'!H30</f>
        <v>0</v>
      </c>
      <c r="J30" s="12">
        <f t="shared" si="1"/>
        <v>0</v>
      </c>
      <c r="L30" s="5"/>
    </row>
    <row r="31" spans="1:12" ht="15" thickTop="1" x14ac:dyDescent="0.3"/>
    <row r="32" spans="1:12" ht="15" thickBot="1" x14ac:dyDescent="0.35"/>
    <row r="33" spans="1:10" x14ac:dyDescent="0.3">
      <c r="A33" s="97" t="s">
        <v>49</v>
      </c>
      <c r="B33" s="98"/>
      <c r="C33" s="99"/>
    </row>
    <row r="34" spans="1:10" ht="15" thickBot="1" x14ac:dyDescent="0.35">
      <c r="A34" s="100"/>
      <c r="B34" s="101"/>
      <c r="C34" s="102"/>
    </row>
    <row r="35" spans="1:10" ht="15" thickBot="1" x14ac:dyDescent="0.35">
      <c r="A35" s="100"/>
      <c r="B35" s="101"/>
      <c r="C35" s="102"/>
      <c r="E35" s="94" t="s">
        <v>50</v>
      </c>
      <c r="F35" s="95"/>
      <c r="G35" s="95"/>
      <c r="H35" s="95"/>
      <c r="I35" s="95"/>
      <c r="J35" s="96"/>
    </row>
    <row r="36" spans="1:10" ht="15" customHeight="1" thickBot="1" x14ac:dyDescent="0.35">
      <c r="A36" s="100"/>
      <c r="B36" s="101"/>
      <c r="C36" s="102"/>
      <c r="E36" s="40"/>
      <c r="H36" s="1" t="s">
        <v>51</v>
      </c>
      <c r="J36" s="34" t="s">
        <v>52</v>
      </c>
    </row>
    <row r="37" spans="1:10" ht="15" thickBot="1" x14ac:dyDescent="0.35">
      <c r="A37" s="100"/>
      <c r="B37" s="101"/>
      <c r="C37" s="102"/>
      <c r="E37" s="40" t="s">
        <v>53</v>
      </c>
      <c r="H37" s="11"/>
      <c r="J37" s="29"/>
    </row>
    <row r="38" spans="1:10" ht="14.4" customHeight="1" thickBot="1" x14ac:dyDescent="0.35">
      <c r="A38" s="100"/>
      <c r="B38" s="101"/>
      <c r="C38" s="102"/>
      <c r="E38" s="40" t="s">
        <v>53</v>
      </c>
      <c r="H38" s="43"/>
      <c r="I38" s="19"/>
      <c r="J38" s="41"/>
    </row>
    <row r="39" spans="1:10" ht="15" thickBot="1" x14ac:dyDescent="0.35">
      <c r="A39" s="103"/>
      <c r="B39" s="104"/>
      <c r="C39" s="105"/>
      <c r="E39" s="40"/>
      <c r="J39" s="28"/>
    </row>
    <row r="40" spans="1:10" x14ac:dyDescent="0.3">
      <c r="E40" s="32"/>
      <c r="F40" s="39" t="s">
        <v>52</v>
      </c>
      <c r="H40" s="39" t="s">
        <v>54</v>
      </c>
      <c r="J40" s="42" t="s">
        <v>55</v>
      </c>
    </row>
    <row r="41" spans="1:10" ht="15" thickBot="1" x14ac:dyDescent="0.35">
      <c r="A41" s="9" t="s">
        <v>56</v>
      </c>
      <c r="B41" s="84"/>
      <c r="C41" s="84"/>
      <c r="E41" s="32"/>
      <c r="J41" s="28"/>
    </row>
    <row r="42" spans="1:10" ht="28.8" x14ac:dyDescent="0.3">
      <c r="E42" s="32" t="s">
        <v>57</v>
      </c>
      <c r="J42" s="28"/>
    </row>
    <row r="43" spans="1:10" ht="15" thickBot="1" x14ac:dyDescent="0.35">
      <c r="A43" s="9" t="s">
        <v>58</v>
      </c>
      <c r="B43" s="84"/>
      <c r="C43" s="84"/>
      <c r="E43" s="33"/>
      <c r="F43" s="11"/>
      <c r="G43" s="11"/>
      <c r="H43" s="11"/>
      <c r="I43" s="11"/>
      <c r="J43" s="29"/>
    </row>
    <row r="45" spans="1:10" ht="15" thickBot="1" x14ac:dyDescent="0.35">
      <c r="A45" s="9" t="s">
        <v>52</v>
      </c>
      <c r="B45" s="84"/>
      <c r="C45" s="84"/>
    </row>
  </sheetData>
  <mergeCells count="10">
    <mergeCell ref="A1:J1"/>
    <mergeCell ref="A2:J2"/>
    <mergeCell ref="C6:F6"/>
    <mergeCell ref="B3:J3"/>
    <mergeCell ref="B4:J4"/>
    <mergeCell ref="E35:J35"/>
    <mergeCell ref="A33:C39"/>
    <mergeCell ref="B43:C43"/>
    <mergeCell ref="B45:C45"/>
    <mergeCell ref="B41:C4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M45"/>
  <sheetViews>
    <sheetView topLeftCell="A10" workbookViewId="0">
      <selection activeCell="E32" sqref="E32:J32"/>
    </sheetView>
  </sheetViews>
  <sheetFormatPr defaultRowHeight="14.4" x14ac:dyDescent="0.3"/>
  <cols>
    <col min="1" max="2" width="22.109375" customWidth="1"/>
    <col min="5" max="5" width="14.6640625" customWidth="1"/>
    <col min="6" max="6" width="13" customWidth="1"/>
    <col min="7" max="7" width="2.33203125" customWidth="1"/>
    <col min="8" max="8" width="13.109375" customWidth="1"/>
    <col min="9" max="9" width="2.33203125" customWidth="1"/>
    <col min="10" max="10" width="14" customWidth="1"/>
    <col min="12" max="13" width="10.109375" bestFit="1" customWidth="1"/>
  </cols>
  <sheetData>
    <row r="1" spans="1:13" ht="21" x14ac:dyDescent="0.4">
      <c r="A1" s="85" t="s">
        <v>20</v>
      </c>
      <c r="B1" s="86"/>
      <c r="C1" s="86"/>
      <c r="D1" s="86"/>
      <c r="E1" s="86"/>
      <c r="F1" s="86"/>
      <c r="G1" s="86"/>
      <c r="H1" s="86"/>
      <c r="I1" s="86"/>
      <c r="J1" s="87"/>
    </row>
    <row r="2" spans="1:13" ht="15" thickBot="1" x14ac:dyDescent="0.35">
      <c r="A2" s="88" t="s">
        <v>21</v>
      </c>
      <c r="B2" s="89"/>
      <c r="C2" s="89"/>
      <c r="D2" s="89"/>
      <c r="E2" s="89"/>
      <c r="F2" s="89"/>
      <c r="G2" s="89"/>
      <c r="H2" s="89"/>
      <c r="I2" s="89"/>
      <c r="J2" s="90"/>
    </row>
    <row r="3" spans="1:13" ht="15" thickBot="1" x14ac:dyDescent="0.35">
      <c r="A3" s="13" t="s">
        <v>22</v>
      </c>
      <c r="B3" s="91">
        <f>+Budget!B3</f>
        <v>0</v>
      </c>
      <c r="C3" s="92"/>
      <c r="D3" s="92"/>
      <c r="E3" s="92"/>
      <c r="F3" s="92"/>
      <c r="G3" s="92"/>
      <c r="H3" s="92"/>
      <c r="I3" s="92"/>
      <c r="J3" s="93"/>
    </row>
    <row r="4" spans="1:13" ht="15" thickBot="1" x14ac:dyDescent="0.35">
      <c r="A4" s="13" t="s">
        <v>23</v>
      </c>
      <c r="B4" s="94">
        <f>+Budget!B4</f>
        <v>0</v>
      </c>
      <c r="C4" s="95"/>
      <c r="D4" s="95"/>
      <c r="E4" s="95"/>
      <c r="F4" s="95"/>
      <c r="G4" s="95"/>
      <c r="H4" s="95"/>
      <c r="I4" s="95"/>
      <c r="J4" s="96"/>
    </row>
    <row r="5" spans="1:13" ht="15" thickBot="1" x14ac:dyDescent="0.35"/>
    <row r="6" spans="1:13" ht="29.4" thickBot="1" x14ac:dyDescent="0.35">
      <c r="C6" s="94" t="s">
        <v>45</v>
      </c>
      <c r="D6" s="95"/>
      <c r="E6" s="95"/>
      <c r="F6" s="96"/>
      <c r="H6" s="20" t="s">
        <v>46</v>
      </c>
      <c r="J6" s="20" t="s">
        <v>47</v>
      </c>
    </row>
    <row r="7" spans="1:13" ht="15" thickBot="1" x14ac:dyDescent="0.35">
      <c r="A7" t="s">
        <v>24</v>
      </c>
      <c r="B7" s="21" t="s">
        <v>48</v>
      </c>
      <c r="C7" s="1" t="s">
        <v>25</v>
      </c>
      <c r="D7" s="1" t="s">
        <v>26</v>
      </c>
      <c r="E7" s="1" t="s">
        <v>27</v>
      </c>
    </row>
    <row r="8" spans="1:13" x14ac:dyDescent="0.3">
      <c r="A8" s="9" t="s">
        <v>28</v>
      </c>
      <c r="B8" s="5">
        <f>+Budget!D8</f>
        <v>0</v>
      </c>
      <c r="C8" s="7">
        <v>0</v>
      </c>
      <c r="D8" s="8">
        <v>0</v>
      </c>
      <c r="E8" s="5">
        <f>+D8*C8</f>
        <v>0</v>
      </c>
      <c r="H8" s="5">
        <f>+E8+'February Request'!H8</f>
        <v>0</v>
      </c>
      <c r="J8" s="5">
        <f>+B8-H8</f>
        <v>0</v>
      </c>
    </row>
    <row r="9" spans="1:13" x14ac:dyDescent="0.3">
      <c r="A9" s="9" t="s">
        <v>29</v>
      </c>
      <c r="B9" s="5">
        <f>+Budget!D9</f>
        <v>0</v>
      </c>
      <c r="C9" s="7">
        <v>0</v>
      </c>
      <c r="D9" s="8">
        <v>0</v>
      </c>
      <c r="E9" s="5">
        <f t="shared" ref="E9:E12" si="0">+D9*C9</f>
        <v>0</v>
      </c>
      <c r="H9" s="5">
        <f>+E9+'February Request'!H9</f>
        <v>0</v>
      </c>
      <c r="J9" s="5">
        <f t="shared" ref="J9:J30" si="1">+B9-H9</f>
        <v>0</v>
      </c>
    </row>
    <row r="10" spans="1:13" x14ac:dyDescent="0.3">
      <c r="A10" s="9" t="s">
        <v>30</v>
      </c>
      <c r="B10" s="5">
        <f>+Budget!D10</f>
        <v>0</v>
      </c>
      <c r="C10" s="7">
        <v>0</v>
      </c>
      <c r="D10" s="8">
        <v>0</v>
      </c>
      <c r="E10" s="5">
        <f t="shared" si="0"/>
        <v>0</v>
      </c>
      <c r="H10" s="5">
        <f>+E10+'February Request'!H10</f>
        <v>0</v>
      </c>
      <c r="J10" s="5">
        <f t="shared" si="1"/>
        <v>0</v>
      </c>
    </row>
    <row r="11" spans="1:13" x14ac:dyDescent="0.3">
      <c r="A11" s="9" t="s">
        <v>31</v>
      </c>
      <c r="B11" s="5">
        <f>+Budget!D11</f>
        <v>0</v>
      </c>
      <c r="C11" s="7">
        <v>0</v>
      </c>
      <c r="D11" s="8">
        <v>0</v>
      </c>
      <c r="E11" s="5">
        <f t="shared" si="0"/>
        <v>0</v>
      </c>
      <c r="H11" s="5">
        <f>+E11+'February Request'!H11</f>
        <v>0</v>
      </c>
      <c r="J11" s="5">
        <f t="shared" si="1"/>
        <v>0</v>
      </c>
    </row>
    <row r="12" spans="1:13" ht="15" thickBot="1" x14ac:dyDescent="0.35">
      <c r="A12" s="9" t="s">
        <v>32</v>
      </c>
      <c r="B12" s="5">
        <f>+Budget!D12</f>
        <v>0</v>
      </c>
      <c r="C12" s="7">
        <v>0</v>
      </c>
      <c r="D12" s="8">
        <v>0</v>
      </c>
      <c r="E12" s="5">
        <f t="shared" si="0"/>
        <v>0</v>
      </c>
      <c r="H12" s="5">
        <f>+E12+'February Request'!H12</f>
        <v>0</v>
      </c>
      <c r="J12" s="5">
        <f t="shared" si="1"/>
        <v>0</v>
      </c>
    </row>
    <row r="13" spans="1:13" ht="15" thickBot="1" x14ac:dyDescent="0.35">
      <c r="B13" s="5">
        <f>+Budget!E13</f>
        <v>0</v>
      </c>
      <c r="C13" s="3"/>
      <c r="D13" s="4"/>
      <c r="E13" s="35">
        <f>SUM(E8:E12)</f>
        <v>0</v>
      </c>
      <c r="F13" s="5">
        <f>SUM(E8:E12)</f>
        <v>0</v>
      </c>
      <c r="H13" s="5">
        <f>+E13+'February Request'!H13</f>
        <v>0</v>
      </c>
      <c r="J13" s="5">
        <f t="shared" si="1"/>
        <v>0</v>
      </c>
      <c r="L13" s="5"/>
      <c r="M13" s="5"/>
    </row>
    <row r="14" spans="1:13" x14ac:dyDescent="0.3">
      <c r="A14" t="s">
        <v>33</v>
      </c>
      <c r="B14" s="5">
        <f>+Budget!E14</f>
        <v>0</v>
      </c>
      <c r="C14" s="36"/>
      <c r="D14" s="14">
        <f>+Budget!C14</f>
        <v>7.6499999999999999E-2</v>
      </c>
      <c r="E14" s="5">
        <f>+D14*E13</f>
        <v>0</v>
      </c>
      <c r="F14" s="5">
        <f>+F13*D14</f>
        <v>0</v>
      </c>
      <c r="H14" s="5">
        <f>+E14+'February Request'!H14</f>
        <v>0</v>
      </c>
      <c r="J14" s="5">
        <f t="shared" si="1"/>
        <v>0</v>
      </c>
    </row>
    <row r="15" spans="1:13" x14ac:dyDescent="0.3">
      <c r="B15" s="5">
        <f>+Budget!E15</f>
        <v>0</v>
      </c>
      <c r="H15" s="5"/>
      <c r="J15" s="5"/>
    </row>
    <row r="16" spans="1:13" x14ac:dyDescent="0.3">
      <c r="A16" t="s">
        <v>35</v>
      </c>
      <c r="B16" s="5">
        <f>+Budget!E16</f>
        <v>0</v>
      </c>
      <c r="F16" s="8">
        <v>0</v>
      </c>
      <c r="H16" s="5">
        <f>+F16+'February Request'!H16</f>
        <v>0</v>
      </c>
      <c r="J16" s="5">
        <f t="shared" si="1"/>
        <v>0</v>
      </c>
    </row>
    <row r="17" spans="1:12" x14ac:dyDescent="0.3">
      <c r="A17" t="s">
        <v>36</v>
      </c>
      <c r="B17" s="5">
        <f>+Budget!E17</f>
        <v>0</v>
      </c>
      <c r="F17" s="8">
        <v>0</v>
      </c>
      <c r="H17" s="5">
        <f>+F17+'February Request'!H17</f>
        <v>0</v>
      </c>
      <c r="J17" s="5">
        <f t="shared" si="1"/>
        <v>0</v>
      </c>
    </row>
    <row r="18" spans="1:12" x14ac:dyDescent="0.3">
      <c r="A18" t="s">
        <v>37</v>
      </c>
      <c r="B18" s="5">
        <f>+Budget!E18</f>
        <v>0</v>
      </c>
      <c r="F18" s="8">
        <v>0</v>
      </c>
      <c r="H18" s="5">
        <f>+F18+'February Request'!H18</f>
        <v>0</v>
      </c>
      <c r="J18" s="5">
        <f t="shared" si="1"/>
        <v>0</v>
      </c>
    </row>
    <row r="19" spans="1:12" x14ac:dyDescent="0.3">
      <c r="A19" t="s">
        <v>38</v>
      </c>
      <c r="B19" s="5">
        <f>+Budget!E19</f>
        <v>0</v>
      </c>
      <c r="F19" s="8">
        <v>0</v>
      </c>
      <c r="H19" s="5">
        <f>+F19+'February Request'!H19</f>
        <v>0</v>
      </c>
      <c r="J19" s="5">
        <f t="shared" si="1"/>
        <v>0</v>
      </c>
    </row>
    <row r="20" spans="1:12" x14ac:dyDescent="0.3">
      <c r="A20" t="s">
        <v>39</v>
      </c>
      <c r="B20" s="5">
        <f>+Budget!E20</f>
        <v>0</v>
      </c>
      <c r="F20" s="8">
        <v>0</v>
      </c>
      <c r="H20" s="5">
        <f>+F20+'February Request'!H20</f>
        <v>0</v>
      </c>
      <c r="J20" s="5">
        <f t="shared" si="1"/>
        <v>0</v>
      </c>
    </row>
    <row r="21" spans="1:12" x14ac:dyDescent="0.3">
      <c r="B21" s="5"/>
      <c r="F21" s="15"/>
      <c r="H21" s="5"/>
      <c r="J21" s="5"/>
    </row>
    <row r="22" spans="1:12" x14ac:dyDescent="0.3">
      <c r="B22" s="5"/>
      <c r="F22" s="15"/>
      <c r="H22" s="5"/>
      <c r="J22" s="5"/>
    </row>
    <row r="23" spans="1:12" x14ac:dyDescent="0.3">
      <c r="C23" s="10" t="s">
        <v>40</v>
      </c>
      <c r="D23" s="10" t="s">
        <v>26</v>
      </c>
      <c r="H23" s="5"/>
      <c r="J23" s="5"/>
    </row>
    <row r="24" spans="1:12" x14ac:dyDescent="0.3">
      <c r="A24" t="s">
        <v>41</v>
      </c>
      <c r="B24" s="2">
        <f>+Budget!E24</f>
        <v>0</v>
      </c>
      <c r="C24" s="23">
        <v>0</v>
      </c>
      <c r="D24" s="4">
        <v>0.51</v>
      </c>
      <c r="F24" s="5">
        <f>+C24*D24</f>
        <v>0</v>
      </c>
      <c r="H24" s="5">
        <f>+E24+'February Request'!H24</f>
        <v>0</v>
      </c>
      <c r="J24" s="5">
        <f t="shared" si="1"/>
        <v>0</v>
      </c>
    </row>
    <row r="25" spans="1:12" x14ac:dyDescent="0.3">
      <c r="B25" s="37"/>
      <c r="C25" s="37"/>
      <c r="D25" s="4"/>
      <c r="F25" s="5"/>
      <c r="H25" s="5"/>
      <c r="J25" s="5"/>
    </row>
    <row r="26" spans="1:12" ht="15" thickBot="1" x14ac:dyDescent="0.35">
      <c r="B26" s="6"/>
      <c r="F26" s="38"/>
      <c r="H26" s="6"/>
      <c r="J26" s="6"/>
    </row>
    <row r="27" spans="1:12" x14ac:dyDescent="0.3">
      <c r="A27" t="s">
        <v>42</v>
      </c>
      <c r="B27" s="5">
        <f>+Budget!E27</f>
        <v>0</v>
      </c>
      <c r="E27" s="5"/>
      <c r="F27" s="15">
        <f>+F24+F20+F19+F18+F17+F16+F14+F13</f>
        <v>0</v>
      </c>
      <c r="H27" s="5">
        <f>+F27+'February Request'!H27</f>
        <v>0</v>
      </c>
      <c r="J27" s="5">
        <f t="shared" si="1"/>
        <v>0</v>
      </c>
      <c r="L27" s="5"/>
    </row>
    <row r="28" spans="1:12" x14ac:dyDescent="0.3">
      <c r="A28" t="s">
        <v>43</v>
      </c>
      <c r="B28" s="5">
        <f>+Budget!E28</f>
        <v>0</v>
      </c>
      <c r="F28" s="4">
        <f>+F27*0.1</f>
        <v>0</v>
      </c>
      <c r="H28" s="5">
        <f>+F28+'February Request'!H28</f>
        <v>0</v>
      </c>
      <c r="J28" s="5">
        <f t="shared" si="1"/>
        <v>0</v>
      </c>
    </row>
    <row r="29" spans="1:12" ht="15" thickBot="1" x14ac:dyDescent="0.35">
      <c r="B29" s="11"/>
      <c r="F29" s="11"/>
      <c r="H29" s="6"/>
      <c r="J29" s="6"/>
    </row>
    <row r="30" spans="1:12" ht="15" thickBot="1" x14ac:dyDescent="0.35">
      <c r="A30" t="s">
        <v>44</v>
      </c>
      <c r="B30" s="12">
        <f>+Budget!E30</f>
        <v>0</v>
      </c>
      <c r="F30" s="12">
        <f>+F28+F27</f>
        <v>0</v>
      </c>
      <c r="H30" s="22">
        <f>+F30+'February Request'!H30</f>
        <v>0</v>
      </c>
      <c r="J30" s="12">
        <f t="shared" si="1"/>
        <v>0</v>
      </c>
    </row>
    <row r="31" spans="1:12" ht="15" thickTop="1" x14ac:dyDescent="0.3"/>
    <row r="32" spans="1:12" ht="15" thickBot="1" x14ac:dyDescent="0.35"/>
    <row r="33" spans="1:10" x14ac:dyDescent="0.3">
      <c r="A33" s="97" t="s">
        <v>49</v>
      </c>
      <c r="B33" s="98"/>
      <c r="C33" s="99"/>
    </row>
    <row r="34" spans="1:10" ht="15" thickBot="1" x14ac:dyDescent="0.35">
      <c r="A34" s="100"/>
      <c r="B34" s="101"/>
      <c r="C34" s="102"/>
    </row>
    <row r="35" spans="1:10" ht="15" thickBot="1" x14ac:dyDescent="0.35">
      <c r="A35" s="100"/>
      <c r="B35" s="101"/>
      <c r="C35" s="102"/>
      <c r="E35" s="94" t="s">
        <v>50</v>
      </c>
      <c r="F35" s="95"/>
      <c r="G35" s="95"/>
      <c r="H35" s="95"/>
      <c r="I35" s="95"/>
      <c r="J35" s="96"/>
    </row>
    <row r="36" spans="1:10" ht="15" customHeight="1" thickBot="1" x14ac:dyDescent="0.35">
      <c r="A36" s="100"/>
      <c r="B36" s="101"/>
      <c r="C36" s="102"/>
      <c r="E36" s="40"/>
      <c r="H36" s="1" t="s">
        <v>51</v>
      </c>
      <c r="J36" s="34" t="s">
        <v>52</v>
      </c>
    </row>
    <row r="37" spans="1:10" ht="15" thickBot="1" x14ac:dyDescent="0.35">
      <c r="A37" s="100"/>
      <c r="B37" s="101"/>
      <c r="C37" s="102"/>
      <c r="E37" s="40" t="s">
        <v>53</v>
      </c>
      <c r="H37" s="11"/>
      <c r="J37" s="29"/>
    </row>
    <row r="38" spans="1:10" ht="14.4" customHeight="1" thickBot="1" x14ac:dyDescent="0.35">
      <c r="A38" s="100"/>
      <c r="B38" s="101"/>
      <c r="C38" s="102"/>
      <c r="E38" s="40" t="s">
        <v>53</v>
      </c>
      <c r="H38" s="43"/>
      <c r="I38" s="19"/>
      <c r="J38" s="41"/>
    </row>
    <row r="39" spans="1:10" ht="15" thickBot="1" x14ac:dyDescent="0.35">
      <c r="A39" s="103"/>
      <c r="B39" s="104"/>
      <c r="C39" s="105"/>
      <c r="E39" s="40"/>
      <c r="J39" s="28"/>
    </row>
    <row r="40" spans="1:10" x14ac:dyDescent="0.3">
      <c r="E40" s="32"/>
      <c r="F40" s="39" t="s">
        <v>52</v>
      </c>
      <c r="H40" s="39" t="s">
        <v>54</v>
      </c>
      <c r="J40" s="42" t="s">
        <v>55</v>
      </c>
    </row>
    <row r="41" spans="1:10" ht="15" thickBot="1" x14ac:dyDescent="0.35">
      <c r="A41" s="9" t="s">
        <v>56</v>
      </c>
      <c r="B41" s="84"/>
      <c r="C41" s="84"/>
      <c r="E41" s="32"/>
      <c r="J41" s="28"/>
    </row>
    <row r="42" spans="1:10" ht="28.8" x14ac:dyDescent="0.3">
      <c r="E42" s="32" t="s">
        <v>57</v>
      </c>
      <c r="J42" s="28"/>
    </row>
    <row r="43" spans="1:10" ht="15" thickBot="1" x14ac:dyDescent="0.35">
      <c r="A43" s="9" t="s">
        <v>58</v>
      </c>
      <c r="B43" s="84"/>
      <c r="C43" s="84"/>
      <c r="E43" s="33"/>
      <c r="F43" s="11"/>
      <c r="G43" s="11"/>
      <c r="H43" s="11"/>
      <c r="I43" s="11"/>
      <c r="J43" s="29"/>
    </row>
    <row r="45" spans="1:10" ht="15" thickBot="1" x14ac:dyDescent="0.35">
      <c r="A45" s="9" t="s">
        <v>52</v>
      </c>
      <c r="B45" s="84"/>
      <c r="C45" s="84"/>
    </row>
  </sheetData>
  <mergeCells count="10">
    <mergeCell ref="A1:J1"/>
    <mergeCell ref="A2:J2"/>
    <mergeCell ref="C6:F6"/>
    <mergeCell ref="B3:J3"/>
    <mergeCell ref="B4:J4"/>
    <mergeCell ref="E35:J35"/>
    <mergeCell ref="A33:C39"/>
    <mergeCell ref="B43:C43"/>
    <mergeCell ref="B45:C45"/>
    <mergeCell ref="B41:C4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M45"/>
  <sheetViews>
    <sheetView topLeftCell="A4" workbookViewId="0">
      <selection activeCell="E32" sqref="E32:J32"/>
    </sheetView>
  </sheetViews>
  <sheetFormatPr defaultRowHeight="14.4" x14ac:dyDescent="0.3"/>
  <cols>
    <col min="1" max="2" width="22.109375" customWidth="1"/>
    <col min="5" max="5" width="14.6640625" customWidth="1"/>
    <col min="6" max="6" width="13.33203125" customWidth="1"/>
    <col min="7" max="7" width="2.33203125" customWidth="1"/>
    <col min="8" max="8" width="13.109375" customWidth="1"/>
    <col min="9" max="9" width="2.33203125" customWidth="1"/>
    <col min="10" max="10" width="14" customWidth="1"/>
    <col min="12" max="12" width="10.109375" bestFit="1" customWidth="1"/>
  </cols>
  <sheetData>
    <row r="1" spans="1:12" ht="21" x14ac:dyDescent="0.4">
      <c r="A1" s="85" t="s">
        <v>20</v>
      </c>
      <c r="B1" s="86"/>
      <c r="C1" s="86"/>
      <c r="D1" s="86"/>
      <c r="E1" s="86"/>
      <c r="F1" s="86"/>
      <c r="G1" s="86"/>
      <c r="H1" s="86"/>
      <c r="I1" s="86"/>
      <c r="J1" s="87"/>
    </row>
    <row r="2" spans="1:12" ht="15" thickBot="1" x14ac:dyDescent="0.35">
      <c r="A2" s="88" t="s">
        <v>21</v>
      </c>
      <c r="B2" s="89"/>
      <c r="C2" s="89"/>
      <c r="D2" s="89"/>
      <c r="E2" s="89"/>
      <c r="F2" s="89"/>
      <c r="G2" s="89"/>
      <c r="H2" s="89"/>
      <c r="I2" s="89"/>
      <c r="J2" s="90"/>
    </row>
    <row r="3" spans="1:12" ht="15" thickBot="1" x14ac:dyDescent="0.35">
      <c r="A3" s="13" t="s">
        <v>22</v>
      </c>
      <c r="B3" s="91">
        <f>+Budget!B3</f>
        <v>0</v>
      </c>
      <c r="C3" s="92"/>
      <c r="D3" s="92"/>
      <c r="E3" s="92"/>
      <c r="F3" s="92"/>
      <c r="G3" s="92"/>
      <c r="H3" s="92"/>
      <c r="I3" s="92"/>
      <c r="J3" s="93"/>
    </row>
    <row r="4" spans="1:12" ht="15" thickBot="1" x14ac:dyDescent="0.35">
      <c r="A4" s="13" t="s">
        <v>23</v>
      </c>
      <c r="B4" s="94">
        <f>+Budget!B4</f>
        <v>0</v>
      </c>
      <c r="C4" s="95"/>
      <c r="D4" s="95"/>
      <c r="E4" s="95"/>
      <c r="F4" s="95"/>
      <c r="G4" s="95"/>
      <c r="H4" s="95"/>
      <c r="I4" s="95"/>
      <c r="J4" s="96"/>
    </row>
    <row r="5" spans="1:12" ht="15" thickBot="1" x14ac:dyDescent="0.35"/>
    <row r="6" spans="1:12" ht="29.4" thickBot="1" x14ac:dyDescent="0.35">
      <c r="C6" s="94" t="s">
        <v>45</v>
      </c>
      <c r="D6" s="95"/>
      <c r="E6" s="95"/>
      <c r="F6" s="96"/>
      <c r="H6" s="20" t="s">
        <v>46</v>
      </c>
      <c r="J6" s="20" t="s">
        <v>47</v>
      </c>
    </row>
    <row r="7" spans="1:12" ht="15" thickBot="1" x14ac:dyDescent="0.35">
      <c r="A7" t="s">
        <v>24</v>
      </c>
      <c r="B7" s="21" t="s">
        <v>48</v>
      </c>
      <c r="C7" s="1" t="s">
        <v>25</v>
      </c>
      <c r="D7" s="1" t="s">
        <v>26</v>
      </c>
      <c r="E7" s="1" t="s">
        <v>27</v>
      </c>
    </row>
    <row r="8" spans="1:12" x14ac:dyDescent="0.3">
      <c r="A8" s="9" t="s">
        <v>28</v>
      </c>
      <c r="B8" s="5">
        <f>+Budget!D8</f>
        <v>0</v>
      </c>
      <c r="C8" s="7">
        <v>0</v>
      </c>
      <c r="D8" s="8">
        <v>0</v>
      </c>
      <c r="E8" s="5">
        <f>+C8*D8</f>
        <v>0</v>
      </c>
      <c r="H8" s="5">
        <f>+E8+'March Request'!H8</f>
        <v>0</v>
      </c>
      <c r="J8" s="5">
        <f>+B8-H8</f>
        <v>0</v>
      </c>
    </row>
    <row r="9" spans="1:12" x14ac:dyDescent="0.3">
      <c r="A9" s="9" t="s">
        <v>29</v>
      </c>
      <c r="B9" s="5">
        <f>+Budget!D9</f>
        <v>0</v>
      </c>
      <c r="C9" s="7">
        <v>0</v>
      </c>
      <c r="D9" s="8">
        <v>0</v>
      </c>
      <c r="E9" s="5">
        <f t="shared" ref="E9:E12" si="0">+C9*D9</f>
        <v>0</v>
      </c>
      <c r="H9" s="5">
        <f>+E9+'March Request'!H9</f>
        <v>0</v>
      </c>
      <c r="J9" s="5">
        <f t="shared" ref="J9:J30" si="1">+B9-H9</f>
        <v>0</v>
      </c>
    </row>
    <row r="10" spans="1:12" x14ac:dyDescent="0.3">
      <c r="A10" s="9" t="s">
        <v>30</v>
      </c>
      <c r="B10" s="5">
        <f>+Budget!D10</f>
        <v>0</v>
      </c>
      <c r="C10" s="7">
        <v>0</v>
      </c>
      <c r="D10" s="8">
        <v>0</v>
      </c>
      <c r="E10" s="5">
        <f t="shared" si="0"/>
        <v>0</v>
      </c>
      <c r="H10" s="5">
        <f>+E10+'March Request'!H10</f>
        <v>0</v>
      </c>
      <c r="J10" s="5">
        <f t="shared" si="1"/>
        <v>0</v>
      </c>
    </row>
    <row r="11" spans="1:12" x14ac:dyDescent="0.3">
      <c r="A11" s="9" t="s">
        <v>31</v>
      </c>
      <c r="B11" s="5">
        <f>+Budget!D11</f>
        <v>0</v>
      </c>
      <c r="C11" s="7">
        <v>0</v>
      </c>
      <c r="D11" s="8">
        <v>0</v>
      </c>
      <c r="E11" s="5">
        <f t="shared" si="0"/>
        <v>0</v>
      </c>
      <c r="H11" s="5">
        <f>+E11+'March Request'!H11</f>
        <v>0</v>
      </c>
      <c r="J11" s="5">
        <f t="shared" si="1"/>
        <v>0</v>
      </c>
    </row>
    <row r="12" spans="1:12" ht="15" thickBot="1" x14ac:dyDescent="0.35">
      <c r="A12" s="9" t="s">
        <v>32</v>
      </c>
      <c r="B12" s="5">
        <f>+Budget!D12</f>
        <v>0</v>
      </c>
      <c r="C12" s="7">
        <v>0</v>
      </c>
      <c r="D12" s="8">
        <v>0</v>
      </c>
      <c r="E12" s="5">
        <f t="shared" si="0"/>
        <v>0</v>
      </c>
      <c r="H12" s="5">
        <f>+E12+'March Request'!H12</f>
        <v>0</v>
      </c>
      <c r="J12" s="5">
        <f t="shared" si="1"/>
        <v>0</v>
      </c>
    </row>
    <row r="13" spans="1:12" ht="15" thickBot="1" x14ac:dyDescent="0.35">
      <c r="B13" s="5">
        <f>+Budget!E13</f>
        <v>0</v>
      </c>
      <c r="C13" s="3"/>
      <c r="D13" s="4"/>
      <c r="E13" s="35">
        <f>SUM(E8:E12)</f>
        <v>0</v>
      </c>
      <c r="F13" s="5">
        <f>SUM(E8:E12)</f>
        <v>0</v>
      </c>
      <c r="H13" s="5">
        <f>+E13+'March Request'!H13</f>
        <v>0</v>
      </c>
      <c r="J13" s="5">
        <f t="shared" si="1"/>
        <v>0</v>
      </c>
      <c r="L13" s="5"/>
    </row>
    <row r="14" spans="1:12" x14ac:dyDescent="0.3">
      <c r="A14" t="s">
        <v>33</v>
      </c>
      <c r="B14" s="5">
        <f>+Budget!E14</f>
        <v>0</v>
      </c>
      <c r="C14" s="36"/>
      <c r="D14" s="14">
        <f>+Budget!C14</f>
        <v>7.6499999999999999E-2</v>
      </c>
      <c r="E14" s="5">
        <f>+D14*E13</f>
        <v>0</v>
      </c>
      <c r="F14" s="5">
        <f>+F13*D14</f>
        <v>0</v>
      </c>
      <c r="H14" s="5">
        <f>+E14+'March Request'!H14</f>
        <v>0</v>
      </c>
      <c r="J14" s="5">
        <f t="shared" si="1"/>
        <v>0</v>
      </c>
      <c r="L14" s="5"/>
    </row>
    <row r="15" spans="1:12" x14ac:dyDescent="0.3">
      <c r="B15" s="5"/>
      <c r="H15" s="5"/>
      <c r="J15" s="5"/>
    </row>
    <row r="16" spans="1:12" x14ac:dyDescent="0.3">
      <c r="A16" t="s">
        <v>35</v>
      </c>
      <c r="B16" s="5">
        <f>+Budget!E16</f>
        <v>0</v>
      </c>
      <c r="F16" s="8">
        <v>0</v>
      </c>
      <c r="H16" s="5">
        <f>+F16+'March Request'!H16</f>
        <v>0</v>
      </c>
      <c r="J16" s="5">
        <f t="shared" si="1"/>
        <v>0</v>
      </c>
    </row>
    <row r="17" spans="1:13" x14ac:dyDescent="0.3">
      <c r="A17" t="s">
        <v>36</v>
      </c>
      <c r="B17" s="5">
        <f>+Budget!E17</f>
        <v>0</v>
      </c>
      <c r="F17" s="8">
        <v>0</v>
      </c>
      <c r="H17" s="5">
        <f>+F17+'March Request'!H17</f>
        <v>0</v>
      </c>
      <c r="J17" s="5">
        <f t="shared" si="1"/>
        <v>0</v>
      </c>
    </row>
    <row r="18" spans="1:13" x14ac:dyDescent="0.3">
      <c r="A18" t="s">
        <v>37</v>
      </c>
      <c r="B18" s="5">
        <f>+Budget!E18</f>
        <v>0</v>
      </c>
      <c r="F18" s="8">
        <v>0</v>
      </c>
      <c r="H18" s="5">
        <f>+F18+'March Request'!H18</f>
        <v>0</v>
      </c>
      <c r="J18" s="5">
        <f t="shared" si="1"/>
        <v>0</v>
      </c>
    </row>
    <row r="19" spans="1:13" x14ac:dyDescent="0.3">
      <c r="A19" t="s">
        <v>38</v>
      </c>
      <c r="B19" s="5">
        <f>+Budget!E19</f>
        <v>0</v>
      </c>
      <c r="F19" s="8">
        <v>0</v>
      </c>
      <c r="H19" s="5">
        <f>+F19+'March Request'!H19</f>
        <v>0</v>
      </c>
      <c r="J19" s="5">
        <f t="shared" si="1"/>
        <v>0</v>
      </c>
    </row>
    <row r="20" spans="1:13" x14ac:dyDescent="0.3">
      <c r="A20" t="s">
        <v>39</v>
      </c>
      <c r="B20" s="5">
        <f>+Budget!E20</f>
        <v>0</v>
      </c>
      <c r="F20" s="8">
        <v>0</v>
      </c>
      <c r="H20" s="5">
        <f>+F20+'March Request'!H20</f>
        <v>0</v>
      </c>
      <c r="J20" s="5">
        <f t="shared" si="1"/>
        <v>0</v>
      </c>
    </row>
    <row r="21" spans="1:13" x14ac:dyDescent="0.3">
      <c r="B21" s="5"/>
      <c r="F21" s="15"/>
      <c r="H21" s="5"/>
      <c r="J21" s="5"/>
    </row>
    <row r="22" spans="1:13" x14ac:dyDescent="0.3">
      <c r="B22" s="5"/>
      <c r="F22" s="15"/>
      <c r="H22" s="5"/>
      <c r="J22" s="5"/>
    </row>
    <row r="23" spans="1:13" x14ac:dyDescent="0.3">
      <c r="C23" s="10" t="s">
        <v>40</v>
      </c>
      <c r="D23" s="10" t="s">
        <v>26</v>
      </c>
      <c r="H23" s="5"/>
      <c r="J23" s="5"/>
    </row>
    <row r="24" spans="1:13" x14ac:dyDescent="0.3">
      <c r="A24" t="s">
        <v>41</v>
      </c>
      <c r="B24" s="2">
        <f>+Budget!E24</f>
        <v>0</v>
      </c>
      <c r="C24" s="23">
        <v>0</v>
      </c>
      <c r="D24" s="4">
        <v>0.51</v>
      </c>
      <c r="F24" s="5">
        <f>+C24*D24</f>
        <v>0</v>
      </c>
      <c r="H24" s="5">
        <f>+F24+'March Request'!H24</f>
        <v>0</v>
      </c>
      <c r="J24" s="5">
        <f t="shared" si="1"/>
        <v>0</v>
      </c>
    </row>
    <row r="25" spans="1:13" x14ac:dyDescent="0.3">
      <c r="B25" s="37"/>
      <c r="C25" s="37"/>
      <c r="D25" s="4"/>
      <c r="F25" s="5"/>
      <c r="H25" s="5">
        <f>+F25+'March Request'!H25</f>
        <v>0</v>
      </c>
      <c r="J25" s="5"/>
    </row>
    <row r="26" spans="1:13" ht="15" thickBot="1" x14ac:dyDescent="0.35">
      <c r="B26" s="6"/>
      <c r="F26" s="38"/>
      <c r="H26" s="6"/>
      <c r="J26" s="6"/>
    </row>
    <row r="27" spans="1:13" x14ac:dyDescent="0.3">
      <c r="A27" t="s">
        <v>42</v>
      </c>
      <c r="B27" s="5">
        <f>+Budget!E27</f>
        <v>0</v>
      </c>
      <c r="E27" s="5"/>
      <c r="F27" s="15">
        <f>+F24+F20+F19+F18+F17+F16+F14+F13</f>
        <v>0</v>
      </c>
      <c r="H27" s="5">
        <f>+F27+'March Request'!H27</f>
        <v>0</v>
      </c>
      <c r="J27" s="5">
        <f t="shared" si="1"/>
        <v>0</v>
      </c>
      <c r="L27" s="5"/>
      <c r="M27" s="5"/>
    </row>
    <row r="28" spans="1:13" x14ac:dyDescent="0.3">
      <c r="A28" t="s">
        <v>43</v>
      </c>
      <c r="B28" s="5">
        <f>+Budget!E28</f>
        <v>0</v>
      </c>
      <c r="F28" s="4">
        <f>+F27*0.1</f>
        <v>0</v>
      </c>
      <c r="H28" s="5">
        <f>+F28+'March Request'!H28</f>
        <v>0</v>
      </c>
      <c r="J28" s="5">
        <f t="shared" si="1"/>
        <v>0</v>
      </c>
    </row>
    <row r="29" spans="1:13" ht="15" thickBot="1" x14ac:dyDescent="0.35">
      <c r="B29" s="11"/>
      <c r="F29" s="11"/>
      <c r="H29" s="6"/>
      <c r="J29" s="6"/>
    </row>
    <row r="30" spans="1:13" ht="15" thickBot="1" x14ac:dyDescent="0.35">
      <c r="A30" t="s">
        <v>44</v>
      </c>
      <c r="B30" s="12">
        <f>+Budget!E30</f>
        <v>0</v>
      </c>
      <c r="F30" s="12">
        <f>+F28+F27</f>
        <v>0</v>
      </c>
      <c r="H30" s="12">
        <f>+F30+'March Request'!H30</f>
        <v>0</v>
      </c>
      <c r="J30" s="12">
        <f t="shared" si="1"/>
        <v>0</v>
      </c>
    </row>
    <row r="31" spans="1:13" ht="15" thickTop="1" x14ac:dyDescent="0.3"/>
    <row r="32" spans="1:13" ht="15" thickBot="1" x14ac:dyDescent="0.35"/>
    <row r="33" spans="1:10" x14ac:dyDescent="0.3">
      <c r="A33" s="97" t="s">
        <v>49</v>
      </c>
      <c r="B33" s="98"/>
      <c r="C33" s="99"/>
    </row>
    <row r="34" spans="1:10" ht="15" thickBot="1" x14ac:dyDescent="0.35">
      <c r="A34" s="100"/>
      <c r="B34" s="101"/>
      <c r="C34" s="102"/>
    </row>
    <row r="35" spans="1:10" ht="15" thickBot="1" x14ac:dyDescent="0.35">
      <c r="A35" s="100"/>
      <c r="B35" s="101"/>
      <c r="C35" s="102"/>
      <c r="E35" s="94" t="s">
        <v>50</v>
      </c>
      <c r="F35" s="95"/>
      <c r="G35" s="95"/>
      <c r="H35" s="95"/>
      <c r="I35" s="95"/>
      <c r="J35" s="96"/>
    </row>
    <row r="36" spans="1:10" ht="15" customHeight="1" thickBot="1" x14ac:dyDescent="0.35">
      <c r="A36" s="100"/>
      <c r="B36" s="101"/>
      <c r="C36" s="102"/>
      <c r="E36" s="40"/>
      <c r="H36" s="1" t="s">
        <v>51</v>
      </c>
      <c r="J36" s="34" t="s">
        <v>52</v>
      </c>
    </row>
    <row r="37" spans="1:10" ht="15" thickBot="1" x14ac:dyDescent="0.35">
      <c r="A37" s="100"/>
      <c r="B37" s="101"/>
      <c r="C37" s="102"/>
      <c r="E37" s="40" t="s">
        <v>53</v>
      </c>
      <c r="H37" s="11"/>
      <c r="J37" s="29"/>
    </row>
    <row r="38" spans="1:10" ht="14.4" customHeight="1" thickBot="1" x14ac:dyDescent="0.35">
      <c r="A38" s="100"/>
      <c r="B38" s="101"/>
      <c r="C38" s="102"/>
      <c r="E38" s="40" t="s">
        <v>53</v>
      </c>
      <c r="H38" s="43"/>
      <c r="I38" s="19"/>
      <c r="J38" s="41"/>
    </row>
    <row r="39" spans="1:10" ht="15" thickBot="1" x14ac:dyDescent="0.35">
      <c r="A39" s="103"/>
      <c r="B39" s="104"/>
      <c r="C39" s="105"/>
      <c r="E39" s="40"/>
      <c r="J39" s="28"/>
    </row>
    <row r="40" spans="1:10" x14ac:dyDescent="0.3">
      <c r="E40" s="32"/>
      <c r="F40" s="39" t="s">
        <v>52</v>
      </c>
      <c r="H40" s="39" t="s">
        <v>54</v>
      </c>
      <c r="J40" s="42" t="s">
        <v>55</v>
      </c>
    </row>
    <row r="41" spans="1:10" ht="15" thickBot="1" x14ac:dyDescent="0.35">
      <c r="A41" s="9" t="s">
        <v>56</v>
      </c>
      <c r="B41" s="84"/>
      <c r="C41" s="84"/>
      <c r="E41" s="32"/>
      <c r="J41" s="28"/>
    </row>
    <row r="42" spans="1:10" ht="28.8" x14ac:dyDescent="0.3">
      <c r="E42" s="32" t="s">
        <v>57</v>
      </c>
      <c r="J42" s="28"/>
    </row>
    <row r="43" spans="1:10" ht="15" thickBot="1" x14ac:dyDescent="0.35">
      <c r="A43" s="9" t="s">
        <v>58</v>
      </c>
      <c r="B43" s="84"/>
      <c r="C43" s="84"/>
      <c r="E43" s="33"/>
      <c r="F43" s="11"/>
      <c r="G43" s="11"/>
      <c r="H43" s="11"/>
      <c r="I43" s="11"/>
      <c r="J43" s="29"/>
    </row>
    <row r="45" spans="1:10" ht="15" thickBot="1" x14ac:dyDescent="0.35">
      <c r="A45" s="9" t="s">
        <v>52</v>
      </c>
      <c r="B45" s="84"/>
      <c r="C45" s="84"/>
    </row>
  </sheetData>
  <mergeCells count="10">
    <mergeCell ref="A1:J1"/>
    <mergeCell ref="A2:J2"/>
    <mergeCell ref="C6:F6"/>
    <mergeCell ref="B3:J3"/>
    <mergeCell ref="B4:J4"/>
    <mergeCell ref="E35:J35"/>
    <mergeCell ref="A33:C39"/>
    <mergeCell ref="B43:C43"/>
    <mergeCell ref="B45:C45"/>
    <mergeCell ref="B41:C4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L45"/>
  <sheetViews>
    <sheetView topLeftCell="A4" workbookViewId="0">
      <selection activeCell="E32" sqref="E32:J32"/>
    </sheetView>
  </sheetViews>
  <sheetFormatPr defaultRowHeight="14.4" x14ac:dyDescent="0.3"/>
  <cols>
    <col min="1" max="2" width="22.109375" customWidth="1"/>
    <col min="5" max="5" width="14.6640625" customWidth="1"/>
    <col min="7" max="7" width="2.33203125" customWidth="1"/>
    <col min="8" max="8" width="13.109375" customWidth="1"/>
    <col min="9" max="9" width="2.33203125" customWidth="1"/>
    <col min="10" max="10" width="14" customWidth="1"/>
    <col min="12" max="12" width="10.109375" bestFit="1" customWidth="1"/>
  </cols>
  <sheetData>
    <row r="1" spans="1:12" ht="25.8" x14ac:dyDescent="0.5">
      <c r="A1" s="106" t="s">
        <v>20</v>
      </c>
      <c r="B1" s="107"/>
      <c r="C1" s="107"/>
      <c r="D1" s="107"/>
      <c r="E1" s="107"/>
      <c r="F1" s="107"/>
      <c r="G1" s="107"/>
      <c r="H1" s="107"/>
      <c r="I1" s="107"/>
      <c r="J1" s="108"/>
    </row>
    <row r="2" spans="1:12" ht="18.600000000000001" thickBot="1" x14ac:dyDescent="0.4">
      <c r="A2" s="109" t="s">
        <v>21</v>
      </c>
      <c r="B2" s="110"/>
      <c r="C2" s="110"/>
      <c r="D2" s="110"/>
      <c r="E2" s="110"/>
      <c r="F2" s="110"/>
      <c r="G2" s="110"/>
      <c r="H2" s="110"/>
      <c r="I2" s="110"/>
      <c r="J2" s="111"/>
    </row>
    <row r="3" spans="1:12" ht="15" thickBot="1" x14ac:dyDescent="0.35">
      <c r="A3" s="13" t="s">
        <v>22</v>
      </c>
      <c r="B3" s="91">
        <f>+Budget!B3</f>
        <v>0</v>
      </c>
      <c r="C3" s="92"/>
      <c r="D3" s="92"/>
      <c r="E3" s="92"/>
      <c r="F3" s="92"/>
      <c r="G3" s="92"/>
      <c r="H3" s="92"/>
      <c r="I3" s="92"/>
      <c r="J3" s="93"/>
    </row>
    <row r="4" spans="1:12" ht="15" thickBot="1" x14ac:dyDescent="0.35">
      <c r="A4" s="13" t="s">
        <v>23</v>
      </c>
      <c r="B4" s="94">
        <f>+Budget!B4</f>
        <v>0</v>
      </c>
      <c r="C4" s="95"/>
      <c r="D4" s="95"/>
      <c r="E4" s="95"/>
      <c r="F4" s="95"/>
      <c r="G4" s="95"/>
      <c r="H4" s="95"/>
      <c r="I4" s="95"/>
      <c r="J4" s="96"/>
    </row>
    <row r="5" spans="1:12" ht="15" thickBot="1" x14ac:dyDescent="0.35"/>
    <row r="6" spans="1:12" ht="29.4" thickBot="1" x14ac:dyDescent="0.35">
      <c r="C6" s="94" t="s">
        <v>45</v>
      </c>
      <c r="D6" s="95"/>
      <c r="E6" s="95"/>
      <c r="F6" s="96"/>
      <c r="H6" s="20" t="s">
        <v>46</v>
      </c>
      <c r="J6" s="20" t="s">
        <v>47</v>
      </c>
    </row>
    <row r="7" spans="1:12" ht="15" thickBot="1" x14ac:dyDescent="0.35">
      <c r="A7" t="s">
        <v>24</v>
      </c>
      <c r="B7" s="21" t="s">
        <v>48</v>
      </c>
      <c r="C7" s="1" t="s">
        <v>25</v>
      </c>
      <c r="D7" s="1" t="s">
        <v>26</v>
      </c>
      <c r="E7" s="1" t="s">
        <v>27</v>
      </c>
    </row>
    <row r="8" spans="1:12" x14ac:dyDescent="0.3">
      <c r="A8" s="9" t="s">
        <v>28</v>
      </c>
      <c r="B8" s="5">
        <f>+Budget!D8</f>
        <v>0</v>
      </c>
      <c r="C8" s="7">
        <v>0</v>
      </c>
      <c r="D8" s="8">
        <v>0</v>
      </c>
      <c r="E8" s="5">
        <f>+D8*C8</f>
        <v>0</v>
      </c>
      <c r="H8" s="5">
        <f>+E8+'April Request'!H8</f>
        <v>0</v>
      </c>
      <c r="J8" s="5">
        <f>+B8-H8</f>
        <v>0</v>
      </c>
    </row>
    <row r="9" spans="1:12" x14ac:dyDescent="0.3">
      <c r="A9" s="9" t="s">
        <v>29</v>
      </c>
      <c r="B9" s="5">
        <f>+Budget!D9</f>
        <v>0</v>
      </c>
      <c r="C9" s="7">
        <v>0</v>
      </c>
      <c r="D9" s="8">
        <v>0</v>
      </c>
      <c r="E9" s="5">
        <f t="shared" ref="E9:E12" si="0">+D9*C9</f>
        <v>0</v>
      </c>
      <c r="H9" s="5">
        <f>+E9+'April Request'!H9</f>
        <v>0</v>
      </c>
      <c r="J9" s="5">
        <f t="shared" ref="J9:J30" si="1">+B9-H9</f>
        <v>0</v>
      </c>
    </row>
    <row r="10" spans="1:12" x14ac:dyDescent="0.3">
      <c r="A10" s="9" t="s">
        <v>30</v>
      </c>
      <c r="B10" s="5">
        <f>+Budget!D10</f>
        <v>0</v>
      </c>
      <c r="C10" s="7">
        <v>0</v>
      </c>
      <c r="D10" s="8">
        <v>0</v>
      </c>
      <c r="E10" s="5">
        <f t="shared" si="0"/>
        <v>0</v>
      </c>
      <c r="H10" s="5">
        <f>+E10+'April Request'!H10</f>
        <v>0</v>
      </c>
      <c r="J10" s="5">
        <f t="shared" si="1"/>
        <v>0</v>
      </c>
    </row>
    <row r="11" spans="1:12" x14ac:dyDescent="0.3">
      <c r="A11" s="9" t="s">
        <v>31</v>
      </c>
      <c r="B11" s="5">
        <f>+Budget!D11</f>
        <v>0</v>
      </c>
      <c r="C11" s="7">
        <v>0</v>
      </c>
      <c r="D11" s="8">
        <v>0</v>
      </c>
      <c r="E11" s="5">
        <f t="shared" si="0"/>
        <v>0</v>
      </c>
      <c r="H11" s="5">
        <f>+E11+'April Request'!H11</f>
        <v>0</v>
      </c>
      <c r="J11" s="5">
        <f t="shared" si="1"/>
        <v>0</v>
      </c>
    </row>
    <row r="12" spans="1:12" ht="15" thickBot="1" x14ac:dyDescent="0.35">
      <c r="A12" s="9" t="s">
        <v>32</v>
      </c>
      <c r="B12" s="5">
        <f>+Budget!D12</f>
        <v>0</v>
      </c>
      <c r="C12" s="7">
        <v>0</v>
      </c>
      <c r="D12" s="8">
        <v>0</v>
      </c>
      <c r="E12" s="5">
        <f t="shared" si="0"/>
        <v>0</v>
      </c>
      <c r="H12" s="5">
        <f>+E12+'April Request'!H12</f>
        <v>0</v>
      </c>
      <c r="J12" s="5">
        <f t="shared" si="1"/>
        <v>0</v>
      </c>
    </row>
    <row r="13" spans="1:12" ht="15" thickBot="1" x14ac:dyDescent="0.35">
      <c r="B13" s="5">
        <f>+Budget!E13</f>
        <v>0</v>
      </c>
      <c r="C13" s="3"/>
      <c r="D13" s="4"/>
      <c r="E13" s="35">
        <f>SUM(E8:E12)</f>
        <v>0</v>
      </c>
      <c r="F13" s="5">
        <f>SUM(E8:E12)</f>
        <v>0</v>
      </c>
      <c r="H13" s="5">
        <f>+E13+'April Request'!H13</f>
        <v>0</v>
      </c>
      <c r="J13" s="5">
        <f t="shared" si="1"/>
        <v>0</v>
      </c>
      <c r="L13" s="5"/>
    </row>
    <row r="14" spans="1:12" x14ac:dyDescent="0.3">
      <c r="A14" t="s">
        <v>33</v>
      </c>
      <c r="B14" s="5">
        <f>+Budget!E14</f>
        <v>0</v>
      </c>
      <c r="C14" s="36"/>
      <c r="D14" s="14">
        <f>+Budget!C14</f>
        <v>7.6499999999999999E-2</v>
      </c>
      <c r="E14" s="5">
        <f>+D14*E13</f>
        <v>0</v>
      </c>
      <c r="F14" s="5">
        <f>+F13*D14</f>
        <v>0</v>
      </c>
      <c r="H14" s="5">
        <f>+E14+'April Request'!H14</f>
        <v>0</v>
      </c>
      <c r="J14" s="5">
        <f t="shared" si="1"/>
        <v>0</v>
      </c>
    </row>
    <row r="15" spans="1:12" x14ac:dyDescent="0.3">
      <c r="B15" s="5"/>
      <c r="H15" s="5"/>
      <c r="J15" s="5"/>
    </row>
    <row r="16" spans="1:12" x14ac:dyDescent="0.3">
      <c r="A16" t="s">
        <v>35</v>
      </c>
      <c r="B16" s="5">
        <f>+Budget!E16</f>
        <v>0</v>
      </c>
      <c r="F16" s="8">
        <v>0</v>
      </c>
      <c r="H16" s="5">
        <f>+F16+'April Request'!H16</f>
        <v>0</v>
      </c>
      <c r="J16" s="5">
        <f t="shared" si="1"/>
        <v>0</v>
      </c>
    </row>
    <row r="17" spans="1:12" x14ac:dyDescent="0.3">
      <c r="A17" t="s">
        <v>36</v>
      </c>
      <c r="B17" s="5">
        <f>+Budget!E17</f>
        <v>0</v>
      </c>
      <c r="F17" s="8">
        <v>0</v>
      </c>
      <c r="H17" s="5">
        <f>+F17+'April Request'!H17</f>
        <v>0</v>
      </c>
      <c r="J17" s="5">
        <f t="shared" si="1"/>
        <v>0</v>
      </c>
    </row>
    <row r="18" spans="1:12" x14ac:dyDescent="0.3">
      <c r="A18" t="s">
        <v>37</v>
      </c>
      <c r="B18" s="5">
        <f>+Budget!E18</f>
        <v>0</v>
      </c>
      <c r="F18" s="8">
        <v>0</v>
      </c>
      <c r="H18" s="5">
        <f>+F18+'April Request'!H18</f>
        <v>0</v>
      </c>
      <c r="J18" s="5">
        <f t="shared" si="1"/>
        <v>0</v>
      </c>
    </row>
    <row r="19" spans="1:12" x14ac:dyDescent="0.3">
      <c r="A19" t="s">
        <v>38</v>
      </c>
      <c r="B19" s="5">
        <f>+Budget!E19</f>
        <v>0</v>
      </c>
      <c r="F19" s="8">
        <v>0</v>
      </c>
      <c r="H19" s="5">
        <f>+F19+'April Request'!H19</f>
        <v>0</v>
      </c>
      <c r="J19" s="5">
        <f t="shared" si="1"/>
        <v>0</v>
      </c>
    </row>
    <row r="20" spans="1:12" x14ac:dyDescent="0.3">
      <c r="A20" t="s">
        <v>39</v>
      </c>
      <c r="B20" s="5">
        <f>+Budget!E20</f>
        <v>0</v>
      </c>
      <c r="F20" s="8">
        <v>0</v>
      </c>
      <c r="H20" s="5">
        <f>+F20+'April Request'!H20</f>
        <v>0</v>
      </c>
      <c r="J20" s="5">
        <f t="shared" si="1"/>
        <v>0</v>
      </c>
    </row>
    <row r="21" spans="1:12" x14ac:dyDescent="0.3">
      <c r="B21" s="5"/>
      <c r="F21" s="15"/>
      <c r="H21" s="5"/>
      <c r="J21" s="5"/>
    </row>
    <row r="22" spans="1:12" x14ac:dyDescent="0.3">
      <c r="B22" s="5"/>
      <c r="F22" s="15"/>
      <c r="H22" s="5"/>
      <c r="J22" s="5"/>
    </row>
    <row r="23" spans="1:12" x14ac:dyDescent="0.3">
      <c r="C23" s="10" t="s">
        <v>40</v>
      </c>
      <c r="D23" s="10" t="s">
        <v>26</v>
      </c>
      <c r="H23" s="5"/>
      <c r="J23" s="5"/>
    </row>
    <row r="24" spans="1:12" x14ac:dyDescent="0.3">
      <c r="A24" t="s">
        <v>41</v>
      </c>
      <c r="B24" s="2">
        <f>+Budget!E24</f>
        <v>0</v>
      </c>
      <c r="C24" s="23">
        <v>0</v>
      </c>
      <c r="D24" s="4">
        <v>0.51</v>
      </c>
      <c r="F24" s="5">
        <f>+C24*D24</f>
        <v>0</v>
      </c>
      <c r="H24" s="5">
        <f>+F24+'April Request'!H24</f>
        <v>0</v>
      </c>
      <c r="J24" s="5">
        <f t="shared" si="1"/>
        <v>0</v>
      </c>
    </row>
    <row r="25" spans="1:12" x14ac:dyDescent="0.3">
      <c r="B25" s="37"/>
      <c r="C25" s="37"/>
      <c r="D25" s="4"/>
      <c r="F25" s="5"/>
      <c r="H25" s="5"/>
      <c r="J25" s="5"/>
    </row>
    <row r="26" spans="1:12" ht="15" thickBot="1" x14ac:dyDescent="0.35">
      <c r="B26" s="6"/>
      <c r="F26" s="38"/>
      <c r="H26" s="6"/>
      <c r="J26" s="6"/>
    </row>
    <row r="27" spans="1:12" x14ac:dyDescent="0.3">
      <c r="A27" t="s">
        <v>42</v>
      </c>
      <c r="B27" s="5">
        <f>+Budget!E27</f>
        <v>0</v>
      </c>
      <c r="E27" s="5"/>
      <c r="F27" s="15">
        <f>+F24+F20+F19+F18+F17+F16+F14+F13</f>
        <v>0</v>
      </c>
      <c r="H27" s="5">
        <f>+F27+'April Request'!H27</f>
        <v>0</v>
      </c>
      <c r="J27" s="5">
        <f t="shared" si="1"/>
        <v>0</v>
      </c>
      <c r="L27" s="5"/>
    </row>
    <row r="28" spans="1:12" x14ac:dyDescent="0.3">
      <c r="A28" t="s">
        <v>43</v>
      </c>
      <c r="B28" s="5">
        <f>+Budget!E28</f>
        <v>0</v>
      </c>
      <c r="F28" s="4">
        <f>+F27*0.1</f>
        <v>0</v>
      </c>
      <c r="H28" s="5">
        <f>+F28+'April Request'!H28</f>
        <v>0</v>
      </c>
      <c r="J28" s="5">
        <f t="shared" si="1"/>
        <v>0</v>
      </c>
    </row>
    <row r="29" spans="1:12" ht="15" thickBot="1" x14ac:dyDescent="0.35">
      <c r="B29" s="11"/>
      <c r="F29" s="11"/>
      <c r="H29" s="6"/>
      <c r="J29" s="6"/>
    </row>
    <row r="30" spans="1:12" ht="15" thickBot="1" x14ac:dyDescent="0.35">
      <c r="A30" t="s">
        <v>44</v>
      </c>
      <c r="B30" s="12">
        <f>+Budget!E30</f>
        <v>0</v>
      </c>
      <c r="F30" s="12">
        <f>+F28+F27</f>
        <v>0</v>
      </c>
      <c r="H30" s="22">
        <f>+F30+'April Request'!H30</f>
        <v>0</v>
      </c>
      <c r="J30" s="12">
        <f t="shared" si="1"/>
        <v>0</v>
      </c>
    </row>
    <row r="31" spans="1:12" ht="15" thickTop="1" x14ac:dyDescent="0.3"/>
    <row r="32" spans="1:12" ht="15" thickBot="1" x14ac:dyDescent="0.35"/>
    <row r="33" spans="1:10" x14ac:dyDescent="0.3">
      <c r="A33" s="97" t="s">
        <v>49</v>
      </c>
      <c r="B33" s="98"/>
      <c r="C33" s="99"/>
    </row>
    <row r="34" spans="1:10" ht="15" thickBot="1" x14ac:dyDescent="0.35">
      <c r="A34" s="100"/>
      <c r="B34" s="101"/>
      <c r="C34" s="102"/>
    </row>
    <row r="35" spans="1:10" ht="15" thickBot="1" x14ac:dyDescent="0.35">
      <c r="A35" s="100"/>
      <c r="B35" s="101"/>
      <c r="C35" s="102"/>
      <c r="E35" s="94" t="s">
        <v>50</v>
      </c>
      <c r="F35" s="95"/>
      <c r="G35" s="95"/>
      <c r="H35" s="95"/>
      <c r="I35" s="95"/>
      <c r="J35" s="96"/>
    </row>
    <row r="36" spans="1:10" ht="15" customHeight="1" thickBot="1" x14ac:dyDescent="0.35">
      <c r="A36" s="100"/>
      <c r="B36" s="101"/>
      <c r="C36" s="102"/>
      <c r="E36" s="40"/>
      <c r="H36" s="1" t="s">
        <v>51</v>
      </c>
      <c r="J36" s="34" t="s">
        <v>52</v>
      </c>
    </row>
    <row r="37" spans="1:10" ht="15" thickBot="1" x14ac:dyDescent="0.35">
      <c r="A37" s="100"/>
      <c r="B37" s="101"/>
      <c r="C37" s="102"/>
      <c r="E37" s="40" t="s">
        <v>53</v>
      </c>
      <c r="H37" s="11"/>
      <c r="J37" s="29"/>
    </row>
    <row r="38" spans="1:10" ht="14.4" customHeight="1" thickBot="1" x14ac:dyDescent="0.35">
      <c r="A38" s="100"/>
      <c r="B38" s="101"/>
      <c r="C38" s="102"/>
      <c r="E38" s="40" t="s">
        <v>53</v>
      </c>
      <c r="H38" s="43"/>
      <c r="I38" s="19"/>
      <c r="J38" s="41"/>
    </row>
    <row r="39" spans="1:10" ht="15" thickBot="1" x14ac:dyDescent="0.35">
      <c r="A39" s="103"/>
      <c r="B39" s="104"/>
      <c r="C39" s="105"/>
      <c r="E39" s="40"/>
      <c r="J39" s="28"/>
    </row>
    <row r="40" spans="1:10" x14ac:dyDescent="0.3">
      <c r="E40" s="32"/>
      <c r="F40" s="39" t="s">
        <v>52</v>
      </c>
      <c r="H40" s="39" t="s">
        <v>54</v>
      </c>
      <c r="J40" s="42" t="s">
        <v>55</v>
      </c>
    </row>
    <row r="41" spans="1:10" ht="15" thickBot="1" x14ac:dyDescent="0.35">
      <c r="A41" s="9" t="s">
        <v>56</v>
      </c>
      <c r="B41" s="84"/>
      <c r="C41" s="84"/>
      <c r="E41" s="32"/>
      <c r="J41" s="28"/>
    </row>
    <row r="42" spans="1:10" ht="28.8" x14ac:dyDescent="0.3">
      <c r="E42" s="32" t="s">
        <v>57</v>
      </c>
      <c r="J42" s="28"/>
    </row>
    <row r="43" spans="1:10" ht="15" thickBot="1" x14ac:dyDescent="0.35">
      <c r="A43" s="9" t="s">
        <v>58</v>
      </c>
      <c r="B43" s="84"/>
      <c r="C43" s="84"/>
      <c r="E43" s="33"/>
      <c r="F43" s="11"/>
      <c r="G43" s="11"/>
      <c r="H43" s="11"/>
      <c r="I43" s="11"/>
      <c r="J43" s="29"/>
    </row>
    <row r="45" spans="1:10" ht="15" thickBot="1" x14ac:dyDescent="0.35">
      <c r="A45" s="9" t="s">
        <v>52</v>
      </c>
      <c r="B45" s="84"/>
      <c r="C45" s="84"/>
    </row>
  </sheetData>
  <mergeCells count="10">
    <mergeCell ref="A1:J1"/>
    <mergeCell ref="A2:J2"/>
    <mergeCell ref="C6:F6"/>
    <mergeCell ref="B3:J3"/>
    <mergeCell ref="B4:J4"/>
    <mergeCell ref="E35:J35"/>
    <mergeCell ref="A33:C39"/>
    <mergeCell ref="B43:C43"/>
    <mergeCell ref="B45:C45"/>
    <mergeCell ref="B41:C4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J45"/>
  <sheetViews>
    <sheetView topLeftCell="A4" workbookViewId="0">
      <selection activeCell="E32" sqref="E32:J32"/>
    </sheetView>
  </sheetViews>
  <sheetFormatPr defaultRowHeight="14.4" x14ac:dyDescent="0.3"/>
  <cols>
    <col min="1" max="2" width="22.109375" customWidth="1"/>
    <col min="5" max="5" width="14.6640625" customWidth="1"/>
    <col min="7" max="7" width="2.33203125" customWidth="1"/>
    <col min="8" max="8" width="13.109375" customWidth="1"/>
    <col min="9" max="9" width="2.33203125" customWidth="1"/>
    <col min="10" max="10" width="14" customWidth="1"/>
  </cols>
  <sheetData>
    <row r="1" spans="1:10" ht="21" x14ac:dyDescent="0.4">
      <c r="A1" s="85" t="s">
        <v>20</v>
      </c>
      <c r="B1" s="86"/>
      <c r="C1" s="86"/>
      <c r="D1" s="86"/>
      <c r="E1" s="86"/>
      <c r="F1" s="86"/>
      <c r="G1" s="86"/>
      <c r="H1" s="86"/>
      <c r="I1" s="86"/>
      <c r="J1" s="87"/>
    </row>
    <row r="2" spans="1:10" ht="15" thickBot="1" x14ac:dyDescent="0.35">
      <c r="A2" s="88" t="s">
        <v>21</v>
      </c>
      <c r="B2" s="89"/>
      <c r="C2" s="89"/>
      <c r="D2" s="89"/>
      <c r="E2" s="89"/>
      <c r="F2" s="89"/>
      <c r="G2" s="89"/>
      <c r="H2" s="89"/>
      <c r="I2" s="89"/>
      <c r="J2" s="90"/>
    </row>
    <row r="3" spans="1:10" ht="15" thickBot="1" x14ac:dyDescent="0.35">
      <c r="A3" s="13" t="s">
        <v>22</v>
      </c>
      <c r="B3" s="91">
        <f>+Budget!B3</f>
        <v>0</v>
      </c>
      <c r="C3" s="92"/>
      <c r="D3" s="92"/>
      <c r="E3" s="92"/>
      <c r="F3" s="92"/>
      <c r="G3" s="92"/>
      <c r="H3" s="92"/>
      <c r="I3" s="92"/>
      <c r="J3" s="93"/>
    </row>
    <row r="4" spans="1:10" ht="15" thickBot="1" x14ac:dyDescent="0.35">
      <c r="A4" s="13" t="s">
        <v>23</v>
      </c>
      <c r="B4" s="94">
        <f>+Budget!B4</f>
        <v>0</v>
      </c>
      <c r="C4" s="95"/>
      <c r="D4" s="95"/>
      <c r="E4" s="95"/>
      <c r="F4" s="95"/>
      <c r="G4" s="95"/>
      <c r="H4" s="95"/>
      <c r="I4" s="95"/>
      <c r="J4" s="96"/>
    </row>
    <row r="5" spans="1:10" ht="15" thickBot="1" x14ac:dyDescent="0.35"/>
    <row r="6" spans="1:10" ht="29.4" thickBot="1" x14ac:dyDescent="0.35">
      <c r="C6" s="94" t="s">
        <v>45</v>
      </c>
      <c r="D6" s="95"/>
      <c r="E6" s="95"/>
      <c r="F6" s="96"/>
      <c r="H6" s="20" t="s">
        <v>46</v>
      </c>
      <c r="J6" s="20" t="s">
        <v>47</v>
      </c>
    </row>
    <row r="7" spans="1:10" ht="15" thickBot="1" x14ac:dyDescent="0.35">
      <c r="A7" t="s">
        <v>24</v>
      </c>
      <c r="B7" s="21" t="s">
        <v>48</v>
      </c>
      <c r="C7" s="1" t="s">
        <v>25</v>
      </c>
      <c r="D7" s="1" t="s">
        <v>26</v>
      </c>
      <c r="E7" s="1" t="s">
        <v>27</v>
      </c>
    </row>
    <row r="8" spans="1:10" x14ac:dyDescent="0.3">
      <c r="A8" s="9" t="s">
        <v>28</v>
      </c>
      <c r="B8" s="5">
        <f>+Budget!D8</f>
        <v>0</v>
      </c>
      <c r="C8" s="7">
        <v>0</v>
      </c>
      <c r="D8" s="8">
        <v>0</v>
      </c>
      <c r="E8" s="5">
        <f>+D8*C8</f>
        <v>0</v>
      </c>
      <c r="H8" s="5">
        <f>+E8+'May Request'!H8</f>
        <v>0</v>
      </c>
      <c r="J8" s="5">
        <f>+B8-H8</f>
        <v>0</v>
      </c>
    </row>
    <row r="9" spans="1:10" x14ac:dyDescent="0.3">
      <c r="A9" s="9" t="s">
        <v>29</v>
      </c>
      <c r="B9" s="5">
        <f>+Budget!D9</f>
        <v>0</v>
      </c>
      <c r="C9" s="7">
        <v>0</v>
      </c>
      <c r="D9" s="8">
        <v>0</v>
      </c>
      <c r="E9" s="5">
        <f t="shared" ref="E9:E12" si="0">+D9*C9</f>
        <v>0</v>
      </c>
      <c r="H9" s="5">
        <f>+E9+'May Request'!H9</f>
        <v>0</v>
      </c>
      <c r="J9" s="5">
        <f t="shared" ref="J9:J30" si="1">+B9-H9</f>
        <v>0</v>
      </c>
    </row>
    <row r="10" spans="1:10" x14ac:dyDescent="0.3">
      <c r="A10" s="9" t="s">
        <v>30</v>
      </c>
      <c r="B10" s="5">
        <f>+Budget!D10</f>
        <v>0</v>
      </c>
      <c r="C10" s="7">
        <v>0</v>
      </c>
      <c r="D10" s="8">
        <v>0</v>
      </c>
      <c r="E10" s="5">
        <f t="shared" si="0"/>
        <v>0</v>
      </c>
      <c r="H10" s="5">
        <f>+E10+'May Request'!H10</f>
        <v>0</v>
      </c>
      <c r="J10" s="5">
        <f t="shared" si="1"/>
        <v>0</v>
      </c>
    </row>
    <row r="11" spans="1:10" x14ac:dyDescent="0.3">
      <c r="A11" s="9" t="s">
        <v>31</v>
      </c>
      <c r="B11" s="5">
        <f>+Budget!D11</f>
        <v>0</v>
      </c>
      <c r="C11" s="7">
        <v>0</v>
      </c>
      <c r="D11" s="8">
        <v>35</v>
      </c>
      <c r="E11" s="5">
        <f t="shared" si="0"/>
        <v>0</v>
      </c>
      <c r="H11" s="5">
        <f>+E11+'May Request'!H11</f>
        <v>0</v>
      </c>
      <c r="J11" s="5">
        <f t="shared" si="1"/>
        <v>0</v>
      </c>
    </row>
    <row r="12" spans="1:10" ht="15" thickBot="1" x14ac:dyDescent="0.35">
      <c r="A12" s="9" t="s">
        <v>32</v>
      </c>
      <c r="B12" s="5">
        <f>+Budget!D12</f>
        <v>0</v>
      </c>
      <c r="C12" s="7">
        <v>0</v>
      </c>
      <c r="D12" s="8">
        <v>0</v>
      </c>
      <c r="E12" s="5">
        <f t="shared" si="0"/>
        <v>0</v>
      </c>
      <c r="H12" s="5">
        <f>+E12+'May Request'!H12</f>
        <v>0</v>
      </c>
      <c r="J12" s="5">
        <f t="shared" si="1"/>
        <v>0</v>
      </c>
    </row>
    <row r="13" spans="1:10" ht="15" thickBot="1" x14ac:dyDescent="0.35">
      <c r="B13" s="5">
        <f>+Budget!E13</f>
        <v>0</v>
      </c>
      <c r="C13" s="3"/>
      <c r="D13" s="4"/>
      <c r="E13" s="35">
        <f>SUM(E8:E12)</f>
        <v>0</v>
      </c>
      <c r="F13" s="5">
        <f>SUM(E8:E12)</f>
        <v>0</v>
      </c>
      <c r="H13" s="5">
        <f>+E13+'May Request'!H13</f>
        <v>0</v>
      </c>
      <c r="J13" s="5">
        <f t="shared" si="1"/>
        <v>0</v>
      </c>
    </row>
    <row r="14" spans="1:10" x14ac:dyDescent="0.3">
      <c r="A14" t="s">
        <v>33</v>
      </c>
      <c r="B14" s="5">
        <f>+Budget!E14</f>
        <v>0</v>
      </c>
      <c r="C14" s="36"/>
      <c r="D14" s="14">
        <f>+Budget!C14</f>
        <v>7.6499999999999999E-2</v>
      </c>
      <c r="E14" s="5">
        <f>+D14*E13</f>
        <v>0</v>
      </c>
      <c r="F14" s="5">
        <f>+F13*D14</f>
        <v>0</v>
      </c>
      <c r="H14" s="5">
        <f>+E14+'May Request'!H14</f>
        <v>0</v>
      </c>
      <c r="J14" s="5">
        <f t="shared" si="1"/>
        <v>0</v>
      </c>
    </row>
    <row r="15" spans="1:10" x14ac:dyDescent="0.3">
      <c r="B15" s="5"/>
      <c r="H15" s="5"/>
      <c r="J15" s="5"/>
    </row>
    <row r="16" spans="1:10" x14ac:dyDescent="0.3">
      <c r="A16" t="s">
        <v>35</v>
      </c>
      <c r="B16" s="5">
        <f>+Budget!E16</f>
        <v>0</v>
      </c>
      <c r="F16" s="8">
        <v>0</v>
      </c>
      <c r="H16" s="5">
        <f>+F16+'May Request'!H16</f>
        <v>0</v>
      </c>
      <c r="J16" s="5">
        <f t="shared" si="1"/>
        <v>0</v>
      </c>
    </row>
    <row r="17" spans="1:10" x14ac:dyDescent="0.3">
      <c r="A17" t="s">
        <v>36</v>
      </c>
      <c r="B17" s="5">
        <f>+Budget!E17</f>
        <v>0</v>
      </c>
      <c r="F17" s="8">
        <v>0</v>
      </c>
      <c r="H17" s="5">
        <f>+F17+'May Request'!H17</f>
        <v>0</v>
      </c>
      <c r="J17" s="5">
        <f t="shared" si="1"/>
        <v>0</v>
      </c>
    </row>
    <row r="18" spans="1:10" x14ac:dyDescent="0.3">
      <c r="A18" t="s">
        <v>37</v>
      </c>
      <c r="B18" s="5">
        <f>+Budget!E18</f>
        <v>0</v>
      </c>
      <c r="F18" s="8">
        <v>0</v>
      </c>
      <c r="H18" s="5">
        <f>+F18+'May Request'!H18</f>
        <v>0</v>
      </c>
      <c r="J18" s="5">
        <f t="shared" si="1"/>
        <v>0</v>
      </c>
    </row>
    <row r="19" spans="1:10" x14ac:dyDescent="0.3">
      <c r="A19" t="s">
        <v>38</v>
      </c>
      <c r="B19" s="5">
        <f>+Budget!E19</f>
        <v>0</v>
      </c>
      <c r="F19" s="8">
        <v>0</v>
      </c>
      <c r="H19" s="5">
        <f>+F19+'May Request'!H19</f>
        <v>0</v>
      </c>
      <c r="J19" s="5">
        <f t="shared" si="1"/>
        <v>0</v>
      </c>
    </row>
    <row r="20" spans="1:10" x14ac:dyDescent="0.3">
      <c r="A20" t="s">
        <v>39</v>
      </c>
      <c r="B20" s="5">
        <f>+Budget!E20</f>
        <v>0</v>
      </c>
      <c r="F20" s="8">
        <v>0</v>
      </c>
      <c r="H20" s="5">
        <f>+F20+'May Request'!H20</f>
        <v>0</v>
      </c>
      <c r="J20" s="5">
        <f t="shared" si="1"/>
        <v>0</v>
      </c>
    </row>
    <row r="21" spans="1:10" x14ac:dyDescent="0.3">
      <c r="B21" s="5"/>
      <c r="F21" s="15"/>
      <c r="H21" s="5"/>
      <c r="J21" s="5"/>
    </row>
    <row r="22" spans="1:10" x14ac:dyDescent="0.3">
      <c r="B22" s="5"/>
      <c r="F22" s="15"/>
      <c r="H22" s="5"/>
      <c r="J22" s="5"/>
    </row>
    <row r="23" spans="1:10" x14ac:dyDescent="0.3">
      <c r="C23" s="10" t="s">
        <v>40</v>
      </c>
      <c r="D23" s="10" t="s">
        <v>26</v>
      </c>
      <c r="H23" s="5"/>
      <c r="J23" s="5"/>
    </row>
    <row r="24" spans="1:10" x14ac:dyDescent="0.3">
      <c r="A24" t="s">
        <v>41</v>
      </c>
      <c r="B24" s="2">
        <f>+Budget!E24</f>
        <v>0</v>
      </c>
      <c r="C24" s="23">
        <v>0</v>
      </c>
      <c r="D24" s="4">
        <v>0.51</v>
      </c>
      <c r="F24" s="5">
        <f>+C24*D24</f>
        <v>0</v>
      </c>
      <c r="H24" s="5">
        <f>+F24+'May Request'!H24</f>
        <v>0</v>
      </c>
      <c r="J24" s="5">
        <f t="shared" si="1"/>
        <v>0</v>
      </c>
    </row>
    <row r="25" spans="1:10" x14ac:dyDescent="0.3">
      <c r="B25" s="37"/>
      <c r="C25" s="37"/>
      <c r="D25" s="4"/>
      <c r="F25" s="5"/>
      <c r="H25" s="5"/>
      <c r="J25" s="5"/>
    </row>
    <row r="26" spans="1:10" ht="15" thickBot="1" x14ac:dyDescent="0.35">
      <c r="B26" s="6"/>
      <c r="F26" s="38"/>
      <c r="H26" s="6"/>
      <c r="J26" s="6"/>
    </row>
    <row r="27" spans="1:10" x14ac:dyDescent="0.3">
      <c r="A27" t="s">
        <v>42</v>
      </c>
      <c r="B27" s="5">
        <f>+Budget!E27</f>
        <v>0</v>
      </c>
      <c r="E27" s="5"/>
      <c r="F27" s="15">
        <f>+F24+F20+F19+F18+F17+F16+F14+F13</f>
        <v>0</v>
      </c>
      <c r="H27" s="5">
        <f>+F27+'May Request'!H27</f>
        <v>0</v>
      </c>
      <c r="J27" s="5">
        <f t="shared" si="1"/>
        <v>0</v>
      </c>
    </row>
    <row r="28" spans="1:10" x14ac:dyDescent="0.3">
      <c r="A28" t="s">
        <v>43</v>
      </c>
      <c r="B28" s="5">
        <f>+Budget!E28</f>
        <v>0</v>
      </c>
      <c r="F28" s="4">
        <f>+F27*0.1</f>
        <v>0</v>
      </c>
      <c r="H28" s="5">
        <f>+F28+'May Request'!H28</f>
        <v>0</v>
      </c>
      <c r="J28" s="5">
        <f t="shared" si="1"/>
        <v>0</v>
      </c>
    </row>
    <row r="29" spans="1:10" ht="15" thickBot="1" x14ac:dyDescent="0.35">
      <c r="B29" s="11"/>
      <c r="F29" s="11"/>
      <c r="H29" s="6"/>
      <c r="J29" s="6"/>
    </row>
    <row r="30" spans="1:10" ht="15" thickBot="1" x14ac:dyDescent="0.35">
      <c r="A30" t="s">
        <v>44</v>
      </c>
      <c r="B30" s="12">
        <f>+Budget!E30</f>
        <v>0</v>
      </c>
      <c r="F30" s="12">
        <f>+F28+F27</f>
        <v>0</v>
      </c>
      <c r="H30" s="12">
        <f>+F30+'May Request'!H30</f>
        <v>0</v>
      </c>
      <c r="J30" s="12">
        <f t="shared" si="1"/>
        <v>0</v>
      </c>
    </row>
    <row r="31" spans="1:10" ht="15" thickTop="1" x14ac:dyDescent="0.3"/>
    <row r="32" spans="1:10" ht="15" thickBot="1" x14ac:dyDescent="0.35"/>
    <row r="33" spans="1:10" x14ac:dyDescent="0.3">
      <c r="A33" s="97" t="s">
        <v>49</v>
      </c>
      <c r="B33" s="98"/>
      <c r="C33" s="99"/>
    </row>
    <row r="34" spans="1:10" ht="15" thickBot="1" x14ac:dyDescent="0.35">
      <c r="A34" s="100"/>
      <c r="B34" s="101"/>
      <c r="C34" s="102"/>
    </row>
    <row r="35" spans="1:10" ht="15" thickBot="1" x14ac:dyDescent="0.35">
      <c r="A35" s="100"/>
      <c r="B35" s="101"/>
      <c r="C35" s="102"/>
      <c r="E35" s="94" t="s">
        <v>50</v>
      </c>
      <c r="F35" s="95"/>
      <c r="G35" s="95"/>
      <c r="H35" s="95"/>
      <c r="I35" s="95"/>
      <c r="J35" s="96"/>
    </row>
    <row r="36" spans="1:10" ht="15" customHeight="1" thickBot="1" x14ac:dyDescent="0.35">
      <c r="A36" s="100"/>
      <c r="B36" s="101"/>
      <c r="C36" s="102"/>
      <c r="E36" s="40"/>
      <c r="H36" s="1" t="s">
        <v>51</v>
      </c>
      <c r="J36" s="34" t="s">
        <v>52</v>
      </c>
    </row>
    <row r="37" spans="1:10" ht="15" thickBot="1" x14ac:dyDescent="0.35">
      <c r="A37" s="100"/>
      <c r="B37" s="101"/>
      <c r="C37" s="102"/>
      <c r="E37" s="40" t="s">
        <v>53</v>
      </c>
      <c r="H37" s="11"/>
      <c r="J37" s="29"/>
    </row>
    <row r="38" spans="1:10" ht="14.4" customHeight="1" thickBot="1" x14ac:dyDescent="0.35">
      <c r="A38" s="100"/>
      <c r="B38" s="101"/>
      <c r="C38" s="102"/>
      <c r="E38" s="40" t="s">
        <v>53</v>
      </c>
      <c r="H38" s="43"/>
      <c r="I38" s="19"/>
      <c r="J38" s="41"/>
    </row>
    <row r="39" spans="1:10" ht="15" thickBot="1" x14ac:dyDescent="0.35">
      <c r="A39" s="103"/>
      <c r="B39" s="104"/>
      <c r="C39" s="105"/>
      <c r="E39" s="40"/>
      <c r="J39" s="28"/>
    </row>
    <row r="40" spans="1:10" x14ac:dyDescent="0.3">
      <c r="E40" s="32"/>
      <c r="F40" s="39" t="s">
        <v>52</v>
      </c>
      <c r="H40" s="39" t="s">
        <v>54</v>
      </c>
      <c r="J40" s="42" t="s">
        <v>55</v>
      </c>
    </row>
    <row r="41" spans="1:10" ht="15" thickBot="1" x14ac:dyDescent="0.35">
      <c r="A41" s="9" t="s">
        <v>56</v>
      </c>
      <c r="B41" s="84"/>
      <c r="C41" s="84"/>
      <c r="E41" s="32"/>
      <c r="J41" s="28"/>
    </row>
    <row r="42" spans="1:10" ht="28.8" x14ac:dyDescent="0.3">
      <c r="E42" s="32" t="s">
        <v>57</v>
      </c>
      <c r="J42" s="28"/>
    </row>
    <row r="43" spans="1:10" ht="15" thickBot="1" x14ac:dyDescent="0.35">
      <c r="A43" s="9" t="s">
        <v>58</v>
      </c>
      <c r="B43" s="84"/>
      <c r="C43" s="84"/>
      <c r="E43" s="33"/>
      <c r="F43" s="11"/>
      <c r="G43" s="11"/>
      <c r="H43" s="11"/>
      <c r="I43" s="11"/>
      <c r="J43" s="29"/>
    </row>
    <row r="45" spans="1:10" ht="15" thickBot="1" x14ac:dyDescent="0.35">
      <c r="A45" s="9" t="s">
        <v>52</v>
      </c>
      <c r="B45" s="84"/>
      <c r="C45" s="84"/>
    </row>
  </sheetData>
  <mergeCells count="10">
    <mergeCell ref="A1:J1"/>
    <mergeCell ref="A2:J2"/>
    <mergeCell ref="C6:F6"/>
    <mergeCell ref="B3:J3"/>
    <mergeCell ref="B4:J4"/>
    <mergeCell ref="E35:J35"/>
    <mergeCell ref="A33:C39"/>
    <mergeCell ref="B43:C43"/>
    <mergeCell ref="B45:C45"/>
    <mergeCell ref="B41:C4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35"/>
  <sheetViews>
    <sheetView zoomScale="177" zoomScaleNormal="177" workbookViewId="0">
      <selection activeCell="F8" sqref="F8"/>
    </sheetView>
  </sheetViews>
  <sheetFormatPr defaultRowHeight="14.4" x14ac:dyDescent="0.3"/>
  <cols>
    <col min="1" max="1" width="22.109375" customWidth="1"/>
    <col min="2" max="2" width="9.109375" bestFit="1" customWidth="1"/>
    <col min="4" max="4" width="13.6640625" customWidth="1"/>
    <col min="5" max="5" width="13.109375" customWidth="1"/>
    <col min="9" max="9" width="14.109375" customWidth="1"/>
  </cols>
  <sheetData>
    <row r="1" spans="1:10" ht="21" x14ac:dyDescent="0.4">
      <c r="A1" s="78" t="s">
        <v>20</v>
      </c>
      <c r="B1" s="79"/>
      <c r="C1" s="79"/>
      <c r="D1" s="79"/>
      <c r="E1" s="79"/>
      <c r="F1" s="79"/>
      <c r="G1" s="79"/>
      <c r="H1" s="79"/>
      <c r="I1" s="80"/>
    </row>
    <row r="2" spans="1:10" ht="15" thickBot="1" x14ac:dyDescent="0.35">
      <c r="A2" s="75" t="s">
        <v>21</v>
      </c>
      <c r="B2" s="76"/>
      <c r="C2" s="76"/>
      <c r="D2" s="76"/>
      <c r="E2" s="76"/>
      <c r="F2" s="76"/>
      <c r="G2" s="76"/>
      <c r="H2" s="76"/>
      <c r="I2" s="77"/>
    </row>
    <row r="3" spans="1:10" ht="15" thickBot="1" x14ac:dyDescent="0.35">
      <c r="A3" s="45" t="s">
        <v>22</v>
      </c>
      <c r="B3" s="72"/>
      <c r="C3" s="73"/>
      <c r="D3" s="73"/>
      <c r="E3" s="73"/>
      <c r="F3" s="73"/>
      <c r="G3" s="73"/>
      <c r="H3" s="73"/>
      <c r="I3" s="74"/>
      <c r="J3" s="19"/>
    </row>
    <row r="4" spans="1:10" ht="15" thickBot="1" x14ac:dyDescent="0.35">
      <c r="A4" s="45" t="s">
        <v>23</v>
      </c>
      <c r="B4" s="81"/>
      <c r="C4" s="82"/>
      <c r="D4" s="82"/>
      <c r="E4" s="82"/>
      <c r="F4" s="82"/>
      <c r="G4" s="82"/>
      <c r="H4" s="82"/>
      <c r="I4" s="83"/>
    </row>
    <row r="5" spans="1:10" x14ac:dyDescent="0.3">
      <c r="A5" s="46"/>
      <c r="B5" s="46"/>
      <c r="C5" s="46"/>
      <c r="D5" s="46"/>
      <c r="E5" s="46"/>
      <c r="F5" s="46"/>
      <c r="G5" s="46"/>
      <c r="H5" s="46"/>
      <c r="I5" s="46"/>
    </row>
    <row r="6" spans="1:10" x14ac:dyDescent="0.3">
      <c r="A6" s="46"/>
      <c r="B6" s="46"/>
      <c r="C6" s="46"/>
      <c r="D6" s="46"/>
      <c r="E6" s="46"/>
      <c r="F6" s="46"/>
      <c r="G6" s="46"/>
      <c r="H6" s="46"/>
      <c r="I6" s="46"/>
    </row>
    <row r="7" spans="1:10" ht="15" thickBot="1" x14ac:dyDescent="0.35">
      <c r="A7" s="46" t="s">
        <v>24</v>
      </c>
      <c r="B7" s="47" t="s">
        <v>25</v>
      </c>
      <c r="C7" s="47" t="s">
        <v>26</v>
      </c>
      <c r="D7" s="47" t="s">
        <v>27</v>
      </c>
      <c r="E7" s="46"/>
      <c r="F7" s="46"/>
      <c r="G7" s="46"/>
      <c r="H7" s="46"/>
      <c r="I7" s="46"/>
    </row>
    <row r="8" spans="1:10" x14ac:dyDescent="0.3">
      <c r="A8" s="48" t="s">
        <v>28</v>
      </c>
      <c r="B8" s="49">
        <v>0</v>
      </c>
      <c r="C8" s="50">
        <v>0</v>
      </c>
      <c r="D8" s="51">
        <f t="shared" ref="D8" si="0">+B8*C8</f>
        <v>0</v>
      </c>
      <c r="E8" s="46"/>
      <c r="F8" s="46"/>
      <c r="G8" s="46"/>
      <c r="H8" s="46"/>
      <c r="I8" s="46"/>
    </row>
    <row r="9" spans="1:10" x14ac:dyDescent="0.3">
      <c r="A9" s="48" t="s">
        <v>29</v>
      </c>
      <c r="B9" s="49">
        <v>0</v>
      </c>
      <c r="C9" s="50">
        <v>0</v>
      </c>
      <c r="D9" s="51">
        <f t="shared" ref="D9:D12" si="1">+B9*C9</f>
        <v>0</v>
      </c>
      <c r="E9" s="46"/>
      <c r="F9" s="46"/>
      <c r="G9" s="46"/>
      <c r="H9" s="46"/>
      <c r="I9" s="46"/>
    </row>
    <row r="10" spans="1:10" x14ac:dyDescent="0.3">
      <c r="A10" s="48" t="s">
        <v>30</v>
      </c>
      <c r="B10" s="49">
        <v>0</v>
      </c>
      <c r="C10" s="50">
        <v>0</v>
      </c>
      <c r="D10" s="51">
        <f t="shared" si="1"/>
        <v>0</v>
      </c>
      <c r="E10" s="46"/>
      <c r="F10" s="46"/>
      <c r="G10" s="46"/>
      <c r="H10" s="46"/>
      <c r="I10" s="46"/>
    </row>
    <row r="11" spans="1:10" x14ac:dyDescent="0.3">
      <c r="A11" s="48" t="s">
        <v>31</v>
      </c>
      <c r="B11" s="49">
        <v>0</v>
      </c>
      <c r="C11" s="50">
        <v>0</v>
      </c>
      <c r="D11" s="51">
        <f t="shared" si="1"/>
        <v>0</v>
      </c>
      <c r="E11" s="46"/>
      <c r="F11" s="46"/>
      <c r="G11" s="46"/>
      <c r="H11" s="46"/>
      <c r="I11" s="46"/>
    </row>
    <row r="12" spans="1:10" ht="15" thickBot="1" x14ac:dyDescent="0.35">
      <c r="A12" s="48" t="s">
        <v>32</v>
      </c>
      <c r="B12" s="49">
        <v>0</v>
      </c>
      <c r="C12" s="50">
        <v>0</v>
      </c>
      <c r="D12" s="51">
        <f t="shared" si="1"/>
        <v>0</v>
      </c>
      <c r="E12" s="52"/>
      <c r="F12" s="46"/>
      <c r="G12" s="46"/>
      <c r="H12" s="46"/>
      <c r="I12" s="46"/>
    </row>
    <row r="13" spans="1:10" ht="15" thickBot="1" x14ac:dyDescent="0.35">
      <c r="A13" s="46"/>
      <c r="B13" s="53"/>
      <c r="C13" s="54"/>
      <c r="D13" s="51"/>
      <c r="E13" s="55">
        <f>SUM(D8:D12)</f>
        <v>0</v>
      </c>
      <c r="F13" s="46"/>
      <c r="G13" s="46"/>
      <c r="H13" s="46"/>
      <c r="I13" s="46"/>
    </row>
    <row r="14" spans="1:10" x14ac:dyDescent="0.3">
      <c r="A14" s="46" t="s">
        <v>33</v>
      </c>
      <c r="B14" s="53"/>
      <c r="C14" s="56">
        <v>7.6499999999999999E-2</v>
      </c>
      <c r="D14" s="51"/>
      <c r="E14" s="51">
        <f>+E13*C14</f>
        <v>0</v>
      </c>
      <c r="F14" s="46"/>
      <c r="G14" s="46" t="s">
        <v>34</v>
      </c>
      <c r="H14" s="46"/>
      <c r="I14" s="46"/>
    </row>
    <row r="15" spans="1:10" x14ac:dyDescent="0.3">
      <c r="A15" s="46"/>
      <c r="B15" s="46"/>
      <c r="C15" s="46"/>
      <c r="D15" s="46"/>
      <c r="E15" s="46"/>
      <c r="F15" s="46"/>
      <c r="G15" s="46"/>
      <c r="H15" s="46"/>
      <c r="I15" s="46"/>
    </row>
    <row r="16" spans="1:10" x14ac:dyDescent="0.3">
      <c r="A16" s="46" t="s">
        <v>35</v>
      </c>
      <c r="B16" s="46"/>
      <c r="C16" s="46"/>
      <c r="D16" s="46"/>
      <c r="E16" s="50">
        <v>0</v>
      </c>
      <c r="F16" s="46"/>
      <c r="G16" s="46"/>
      <c r="H16" s="46"/>
      <c r="I16" s="46"/>
    </row>
    <row r="17" spans="1:9" x14ac:dyDescent="0.3">
      <c r="A17" s="46" t="s">
        <v>36</v>
      </c>
      <c r="B17" s="46"/>
      <c r="C17" s="46"/>
      <c r="D17" s="46"/>
      <c r="E17" s="50">
        <v>0</v>
      </c>
      <c r="F17" s="46"/>
      <c r="G17" s="46"/>
      <c r="H17" s="46"/>
      <c r="I17" s="46"/>
    </row>
    <row r="18" spans="1:9" x14ac:dyDescent="0.3">
      <c r="A18" s="46" t="s">
        <v>37</v>
      </c>
      <c r="B18" s="46"/>
      <c r="C18" s="46"/>
      <c r="D18" s="46"/>
      <c r="E18" s="50">
        <v>0</v>
      </c>
      <c r="F18" s="46"/>
      <c r="G18" s="46"/>
      <c r="H18" s="46"/>
      <c r="I18" s="46"/>
    </row>
    <row r="19" spans="1:9" x14ac:dyDescent="0.3">
      <c r="A19" s="46" t="s">
        <v>39</v>
      </c>
      <c r="B19" s="46"/>
      <c r="C19" s="46"/>
      <c r="D19" s="46"/>
      <c r="E19" s="50">
        <v>0</v>
      </c>
      <c r="F19" s="46"/>
      <c r="G19" s="46"/>
      <c r="H19" s="46"/>
      <c r="I19" s="46"/>
    </row>
    <row r="20" spans="1:9" x14ac:dyDescent="0.3">
      <c r="B20" s="46"/>
      <c r="C20" s="46"/>
      <c r="D20" s="46"/>
      <c r="E20" s="46"/>
      <c r="F20" s="46"/>
      <c r="G20" s="46"/>
      <c r="H20" s="46"/>
      <c r="I20" s="46"/>
    </row>
    <row r="21" spans="1:9" x14ac:dyDescent="0.3">
      <c r="A21" s="46"/>
      <c r="B21" s="46"/>
      <c r="C21" s="46"/>
      <c r="D21" s="46"/>
      <c r="E21" s="57"/>
      <c r="F21" s="46"/>
      <c r="G21" s="46"/>
      <c r="H21" s="46"/>
      <c r="I21" s="46"/>
    </row>
    <row r="22" spans="1:9" x14ac:dyDescent="0.3">
      <c r="A22" s="46"/>
      <c r="B22" s="46"/>
      <c r="C22" s="46"/>
      <c r="D22" s="46"/>
      <c r="E22" s="57"/>
      <c r="F22" s="46"/>
      <c r="G22" s="46"/>
      <c r="H22" s="46"/>
      <c r="I22" s="46"/>
    </row>
    <row r="23" spans="1:9" x14ac:dyDescent="0.3">
      <c r="A23" s="46"/>
      <c r="B23" s="58" t="s">
        <v>40</v>
      </c>
      <c r="C23" s="58" t="s">
        <v>26</v>
      </c>
      <c r="D23" s="46"/>
      <c r="E23" s="46"/>
      <c r="F23" s="46"/>
      <c r="G23" s="46"/>
      <c r="H23" s="46"/>
      <c r="I23" s="46"/>
    </row>
    <row r="24" spans="1:9" x14ac:dyDescent="0.3">
      <c r="A24" s="46" t="s">
        <v>41</v>
      </c>
      <c r="B24" s="59"/>
      <c r="C24" s="54">
        <v>0.51</v>
      </c>
      <c r="D24" s="46"/>
      <c r="E24" s="51">
        <f>B24*C24</f>
        <v>0</v>
      </c>
      <c r="F24" s="46"/>
      <c r="G24" s="46"/>
      <c r="H24" s="46"/>
      <c r="I24" s="46"/>
    </row>
    <row r="25" spans="1:9" x14ac:dyDescent="0.3">
      <c r="A25" s="46"/>
      <c r="B25" s="60"/>
      <c r="C25" s="54"/>
      <c r="D25" s="46"/>
      <c r="E25" s="51"/>
      <c r="F25" s="46"/>
      <c r="G25" s="46"/>
      <c r="H25" s="46"/>
      <c r="I25" s="46"/>
    </row>
    <row r="26" spans="1:9" ht="15" thickBot="1" x14ac:dyDescent="0.35">
      <c r="A26" s="46"/>
      <c r="B26" s="46"/>
      <c r="C26" s="46"/>
      <c r="D26" s="46"/>
      <c r="E26" s="61"/>
      <c r="F26" s="46"/>
      <c r="G26" s="46"/>
      <c r="H26" s="46"/>
      <c r="I26" s="46"/>
    </row>
    <row r="27" spans="1:9" x14ac:dyDescent="0.3">
      <c r="A27" s="46" t="s">
        <v>42</v>
      </c>
      <c r="B27" s="46"/>
      <c r="C27" s="46"/>
      <c r="D27" s="46"/>
      <c r="E27" s="57">
        <f>+E24+E19+E18+E17+E16+E14+E13</f>
        <v>0</v>
      </c>
      <c r="F27" s="46"/>
      <c r="G27" s="46"/>
      <c r="H27" s="46"/>
      <c r="I27" s="46"/>
    </row>
    <row r="28" spans="1:9" x14ac:dyDescent="0.3">
      <c r="A28" s="46" t="s">
        <v>43</v>
      </c>
      <c r="B28" s="46"/>
      <c r="C28" s="46"/>
      <c r="D28" s="46"/>
      <c r="E28" s="54">
        <f>+E27*0.1</f>
        <v>0</v>
      </c>
      <c r="F28" s="46"/>
      <c r="G28" s="46"/>
      <c r="H28" s="46"/>
      <c r="I28" s="46"/>
    </row>
    <row r="29" spans="1:9" ht="15" thickBot="1" x14ac:dyDescent="0.35">
      <c r="A29" s="46"/>
      <c r="B29" s="46"/>
      <c r="C29" s="46"/>
      <c r="D29" s="46"/>
      <c r="E29" s="52"/>
      <c r="F29" s="46"/>
      <c r="G29" s="46"/>
      <c r="H29" s="46"/>
      <c r="I29" s="46"/>
    </row>
    <row r="30" spans="1:9" ht="15" thickBot="1" x14ac:dyDescent="0.35">
      <c r="A30" s="46" t="s">
        <v>44</v>
      </c>
      <c r="B30" s="46"/>
      <c r="C30" s="46"/>
      <c r="D30" s="46"/>
      <c r="E30" s="62">
        <f>+E27+E28</f>
        <v>0</v>
      </c>
      <c r="F30" s="46"/>
      <c r="G30" s="46"/>
      <c r="H30" s="46"/>
      <c r="I30" s="46"/>
    </row>
    <row r="31" spans="1:9" ht="15" thickTop="1" x14ac:dyDescent="0.3">
      <c r="A31" s="46"/>
      <c r="B31" s="46"/>
      <c r="C31" s="46"/>
      <c r="D31" s="46"/>
      <c r="E31" s="46"/>
      <c r="F31" s="46"/>
      <c r="G31" s="46"/>
      <c r="H31" s="46"/>
      <c r="I31" s="46"/>
    </row>
    <row r="32" spans="1:9" x14ac:dyDescent="0.3">
      <c r="A32" s="46"/>
      <c r="B32" s="46"/>
      <c r="C32" s="46"/>
      <c r="D32" s="46"/>
      <c r="E32" s="46"/>
      <c r="F32" s="46"/>
      <c r="G32" s="46"/>
      <c r="H32" s="46"/>
      <c r="I32" s="46"/>
    </row>
    <row r="33" spans="1:9" x14ac:dyDescent="0.3">
      <c r="A33" s="46"/>
      <c r="B33" s="46"/>
      <c r="C33" s="46"/>
      <c r="D33" s="46"/>
      <c r="E33" s="46"/>
      <c r="F33" s="46"/>
      <c r="G33" s="46"/>
      <c r="H33" s="46"/>
      <c r="I33" s="46"/>
    </row>
    <row r="34" spans="1:9" x14ac:dyDescent="0.3">
      <c r="A34" s="27"/>
      <c r="B34" s="27"/>
      <c r="C34" s="27"/>
      <c r="D34" s="27"/>
      <c r="E34" s="27"/>
      <c r="F34" s="27"/>
      <c r="G34" s="27"/>
      <c r="H34" s="27"/>
      <c r="I34" s="27"/>
    </row>
    <row r="35" spans="1:9" x14ac:dyDescent="0.3">
      <c r="A35" s="27"/>
    </row>
  </sheetData>
  <mergeCells count="4">
    <mergeCell ref="B3:I3"/>
    <mergeCell ref="A2:I2"/>
    <mergeCell ref="A1:I1"/>
    <mergeCell ref="B4:I4"/>
  </mergeCells>
  <phoneticPr fontId="1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2"/>
  <sheetViews>
    <sheetView topLeftCell="A13" workbookViewId="0">
      <selection activeCell="E32" sqref="E32:J32"/>
    </sheetView>
  </sheetViews>
  <sheetFormatPr defaultRowHeight="14.4" x14ac:dyDescent="0.3"/>
  <cols>
    <col min="1" max="2" width="22.109375" customWidth="1"/>
    <col min="3" max="3" width="11" customWidth="1"/>
    <col min="5" max="5" width="14.6640625" customWidth="1"/>
    <col min="6" max="6" width="11.44140625" customWidth="1"/>
    <col min="7" max="7" width="2.33203125" customWidth="1"/>
    <col min="8" max="8" width="14.33203125" customWidth="1"/>
    <col min="9" max="9" width="2.33203125" customWidth="1"/>
    <col min="10" max="10" width="14" customWidth="1"/>
  </cols>
  <sheetData>
    <row r="1" spans="1:10" ht="21" x14ac:dyDescent="0.4">
      <c r="A1" s="85" t="s">
        <v>20</v>
      </c>
      <c r="B1" s="86"/>
      <c r="C1" s="86"/>
      <c r="D1" s="86"/>
      <c r="E1" s="86"/>
      <c r="F1" s="86"/>
      <c r="G1" s="86"/>
      <c r="H1" s="86"/>
      <c r="I1" s="86"/>
      <c r="J1" s="87"/>
    </row>
    <row r="2" spans="1:10" ht="15" thickBot="1" x14ac:dyDescent="0.35">
      <c r="A2" s="88" t="s">
        <v>21</v>
      </c>
      <c r="B2" s="89"/>
      <c r="C2" s="89"/>
      <c r="D2" s="89"/>
      <c r="E2" s="89"/>
      <c r="F2" s="89"/>
      <c r="G2" s="89"/>
      <c r="H2" s="89"/>
      <c r="I2" s="89"/>
      <c r="J2" s="90"/>
    </row>
    <row r="3" spans="1:10" ht="15" thickBot="1" x14ac:dyDescent="0.35">
      <c r="A3" s="13" t="s">
        <v>22</v>
      </c>
      <c r="B3" s="91">
        <f>+Budget!B3</f>
        <v>0</v>
      </c>
      <c r="C3" s="92"/>
      <c r="D3" s="92"/>
      <c r="E3" s="92"/>
      <c r="F3" s="92"/>
      <c r="G3" s="92"/>
      <c r="H3" s="92"/>
      <c r="I3" s="92"/>
      <c r="J3" s="93"/>
    </row>
    <row r="4" spans="1:10" ht="15" thickBot="1" x14ac:dyDescent="0.35">
      <c r="A4" s="13" t="s">
        <v>23</v>
      </c>
      <c r="B4" s="94">
        <f>+Budget!B4</f>
        <v>0</v>
      </c>
      <c r="C4" s="95"/>
      <c r="D4" s="95"/>
      <c r="E4" s="95"/>
      <c r="F4" s="95"/>
      <c r="G4" s="95"/>
      <c r="H4" s="95"/>
      <c r="I4" s="95"/>
      <c r="J4" s="96"/>
    </row>
    <row r="5" spans="1:10" ht="15" thickBot="1" x14ac:dyDescent="0.35"/>
    <row r="6" spans="1:10" ht="29.4" thickBot="1" x14ac:dyDescent="0.35">
      <c r="C6" s="94" t="s">
        <v>45</v>
      </c>
      <c r="D6" s="95"/>
      <c r="E6" s="95"/>
      <c r="F6" s="96"/>
      <c r="H6" s="20" t="s">
        <v>46</v>
      </c>
      <c r="J6" s="20" t="s">
        <v>47</v>
      </c>
    </row>
    <row r="7" spans="1:10" ht="15" thickBot="1" x14ac:dyDescent="0.35">
      <c r="A7" t="s">
        <v>24</v>
      </c>
      <c r="B7" s="17" t="s">
        <v>48</v>
      </c>
      <c r="C7" s="18" t="s">
        <v>25</v>
      </c>
      <c r="D7" s="18" t="s">
        <v>26</v>
      </c>
      <c r="E7" s="18" t="s">
        <v>27</v>
      </c>
    </row>
    <row r="8" spans="1:10" x14ac:dyDescent="0.3">
      <c r="A8" s="9" t="s">
        <v>28</v>
      </c>
      <c r="B8" s="5">
        <f>+Budget!D8</f>
        <v>0</v>
      </c>
      <c r="C8" s="7">
        <v>0</v>
      </c>
      <c r="D8" s="8">
        <v>0</v>
      </c>
      <c r="E8" s="5">
        <f>+C8*D8</f>
        <v>0</v>
      </c>
      <c r="H8" s="5">
        <f>+E8</f>
        <v>0</v>
      </c>
      <c r="J8" s="5">
        <f>+B8-H8</f>
        <v>0</v>
      </c>
    </row>
    <row r="9" spans="1:10" x14ac:dyDescent="0.3">
      <c r="A9" s="9" t="s">
        <v>29</v>
      </c>
      <c r="B9" s="5">
        <f>+Budget!D9</f>
        <v>0</v>
      </c>
      <c r="C9" s="7">
        <v>0</v>
      </c>
      <c r="D9" s="8">
        <v>0</v>
      </c>
      <c r="E9" s="5">
        <f t="shared" ref="E9:E12" si="0">+C9*D9</f>
        <v>0</v>
      </c>
      <c r="H9" s="5">
        <f t="shared" ref="H9:H12" si="1">+E9</f>
        <v>0</v>
      </c>
      <c r="J9" s="5">
        <f t="shared" ref="J9:J14" si="2">+B9-H9</f>
        <v>0</v>
      </c>
    </row>
    <row r="10" spans="1:10" x14ac:dyDescent="0.3">
      <c r="A10" s="9" t="s">
        <v>30</v>
      </c>
      <c r="B10" s="5">
        <f>+Budget!D10</f>
        <v>0</v>
      </c>
      <c r="C10" s="7">
        <v>0</v>
      </c>
      <c r="D10" s="8">
        <v>0</v>
      </c>
      <c r="E10" s="5">
        <f t="shared" si="0"/>
        <v>0</v>
      </c>
      <c r="H10" s="5">
        <f t="shared" si="1"/>
        <v>0</v>
      </c>
      <c r="J10" s="5">
        <f t="shared" si="2"/>
        <v>0</v>
      </c>
    </row>
    <row r="11" spans="1:10" x14ac:dyDescent="0.3">
      <c r="A11" s="9" t="s">
        <v>31</v>
      </c>
      <c r="B11" s="5">
        <f>+Budget!D11</f>
        <v>0</v>
      </c>
      <c r="C11" s="7">
        <v>0</v>
      </c>
      <c r="D11" s="8">
        <v>0</v>
      </c>
      <c r="E11" s="5">
        <f t="shared" si="0"/>
        <v>0</v>
      </c>
      <c r="H11" s="5">
        <f t="shared" si="1"/>
        <v>0</v>
      </c>
      <c r="J11" s="5">
        <f t="shared" si="2"/>
        <v>0</v>
      </c>
    </row>
    <row r="12" spans="1:10" ht="15" thickBot="1" x14ac:dyDescent="0.35">
      <c r="A12" s="9" t="s">
        <v>32</v>
      </c>
      <c r="B12" s="6">
        <f>+Budget!D12</f>
        <v>0</v>
      </c>
      <c r="C12" s="7">
        <v>0</v>
      </c>
      <c r="D12" s="8">
        <v>0</v>
      </c>
      <c r="E12" s="5">
        <f t="shared" si="0"/>
        <v>0</v>
      </c>
      <c r="H12" s="6">
        <f t="shared" si="1"/>
        <v>0</v>
      </c>
      <c r="J12" s="5">
        <f t="shared" si="2"/>
        <v>0</v>
      </c>
    </row>
    <row r="13" spans="1:10" ht="15" thickBot="1" x14ac:dyDescent="0.35">
      <c r="B13" s="6">
        <f>+Budget!E13</f>
        <v>0</v>
      </c>
      <c r="C13" s="3"/>
      <c r="D13" s="4"/>
      <c r="E13" s="35">
        <f>SUM(E8:E12)</f>
        <v>0</v>
      </c>
      <c r="F13" s="5"/>
      <c r="H13" s="5">
        <f>SUM(H8:H12)</f>
        <v>0</v>
      </c>
      <c r="J13" s="5">
        <f t="shared" si="2"/>
        <v>0</v>
      </c>
    </row>
    <row r="14" spans="1:10" ht="15" thickBot="1" x14ac:dyDescent="0.35">
      <c r="A14" t="s">
        <v>33</v>
      </c>
      <c r="B14" s="35">
        <f>+Budget!E14</f>
        <v>0</v>
      </c>
      <c r="C14" s="36"/>
      <c r="D14" s="14">
        <f>+Budget!C14</f>
        <v>7.6499999999999999E-2</v>
      </c>
      <c r="E14" s="5">
        <f>+E13*D14</f>
        <v>0</v>
      </c>
      <c r="F14" s="5"/>
      <c r="H14" s="5">
        <f>+E14</f>
        <v>0</v>
      </c>
      <c r="J14" s="5">
        <f t="shared" si="2"/>
        <v>0</v>
      </c>
    </row>
    <row r="15" spans="1:10" x14ac:dyDescent="0.3">
      <c r="J15" s="5"/>
    </row>
    <row r="16" spans="1:10" x14ac:dyDescent="0.3">
      <c r="A16" t="s">
        <v>35</v>
      </c>
      <c r="B16" s="5">
        <f>+Budget!E16</f>
        <v>0</v>
      </c>
      <c r="F16" s="8">
        <v>0</v>
      </c>
      <c r="H16" s="5">
        <f>+F16</f>
        <v>0</v>
      </c>
      <c r="J16" s="5">
        <f>+Budget!E16-'May 2022 Request'!H16</f>
        <v>0</v>
      </c>
    </row>
    <row r="17" spans="1:10" x14ac:dyDescent="0.3">
      <c r="A17" t="s">
        <v>36</v>
      </c>
      <c r="B17" s="5">
        <f>+Budget!E17</f>
        <v>0</v>
      </c>
      <c r="F17" s="8">
        <v>0</v>
      </c>
      <c r="H17" s="5">
        <f t="shared" ref="H17:H20" si="3">+F17</f>
        <v>0</v>
      </c>
      <c r="J17" s="5">
        <f>+Budget!E17-'May 2022 Request'!H17</f>
        <v>0</v>
      </c>
    </row>
    <row r="18" spans="1:10" x14ac:dyDescent="0.3">
      <c r="A18" t="s">
        <v>37</v>
      </c>
      <c r="B18" s="5">
        <f>+Budget!E18</f>
        <v>0</v>
      </c>
      <c r="F18" s="8">
        <v>0</v>
      </c>
      <c r="H18" s="5">
        <f t="shared" si="3"/>
        <v>0</v>
      </c>
      <c r="J18" s="5">
        <f>+Budget!E18-'May 2022 Request'!H18</f>
        <v>0</v>
      </c>
    </row>
    <row r="19" spans="1:10" x14ac:dyDescent="0.3">
      <c r="A19" t="s">
        <v>38</v>
      </c>
      <c r="B19" s="5">
        <f>+Budget!E19</f>
        <v>0</v>
      </c>
      <c r="F19" s="8">
        <v>0</v>
      </c>
      <c r="H19" s="5">
        <f t="shared" si="3"/>
        <v>0</v>
      </c>
      <c r="J19" s="5">
        <f>+Budget!E19-'May 2022 Request'!H19</f>
        <v>0</v>
      </c>
    </row>
    <row r="20" spans="1:10" x14ac:dyDescent="0.3">
      <c r="A20" t="s">
        <v>39</v>
      </c>
      <c r="B20" s="5">
        <f>+Budget!E20</f>
        <v>0</v>
      </c>
      <c r="F20" s="8">
        <v>0</v>
      </c>
      <c r="H20" s="5">
        <f t="shared" si="3"/>
        <v>0</v>
      </c>
      <c r="J20" s="5">
        <f>+Budget!E20-'May 2022 Request'!H20</f>
        <v>0</v>
      </c>
    </row>
    <row r="21" spans="1:10" x14ac:dyDescent="0.3">
      <c r="B21" s="5"/>
      <c r="F21" s="15"/>
      <c r="H21" s="5"/>
      <c r="J21" s="5"/>
    </row>
    <row r="22" spans="1:10" x14ac:dyDescent="0.3">
      <c r="B22" s="5"/>
      <c r="F22" s="15"/>
      <c r="H22" s="5"/>
      <c r="J22" s="5"/>
    </row>
    <row r="23" spans="1:10" x14ac:dyDescent="0.3">
      <c r="C23" s="10" t="s">
        <v>40</v>
      </c>
      <c r="D23" s="10" t="s">
        <v>26</v>
      </c>
      <c r="J23" s="5"/>
    </row>
    <row r="24" spans="1:10" x14ac:dyDescent="0.3">
      <c r="A24" t="s">
        <v>41</v>
      </c>
      <c r="B24" s="2">
        <f>+Budget!E24</f>
        <v>0</v>
      </c>
      <c r="C24" s="23">
        <v>0</v>
      </c>
      <c r="D24" s="4">
        <v>0.51</v>
      </c>
      <c r="F24" s="5">
        <f>+C24*D24</f>
        <v>0</v>
      </c>
      <c r="H24" s="5">
        <f>+F24</f>
        <v>0</v>
      </c>
      <c r="J24" s="5">
        <f>+Budget!E24-'May 2022 Request'!H24</f>
        <v>0</v>
      </c>
    </row>
    <row r="25" spans="1:10" ht="15" thickBot="1" x14ac:dyDescent="0.35">
      <c r="B25" s="6"/>
      <c r="F25" s="38"/>
      <c r="H25" s="6"/>
      <c r="J25" s="6"/>
    </row>
    <row r="26" spans="1:10" x14ac:dyDescent="0.3">
      <c r="A26" t="s">
        <v>42</v>
      </c>
      <c r="B26" s="5">
        <f>+B24+B20+B19+B17+B18+B16+B14+B13</f>
        <v>0</v>
      </c>
      <c r="E26" s="5"/>
      <c r="F26" s="15">
        <f>+E13+E14+F16+F17+F18+F19+F20+F24</f>
        <v>0</v>
      </c>
      <c r="G26" s="15"/>
      <c r="H26" s="15">
        <f>+H13+H14+H16+H17+H18+H19+H20+H24</f>
        <v>0</v>
      </c>
      <c r="I26" s="15"/>
      <c r="J26" s="15">
        <f>+J8+J9+J10+J11+J12+J14+J16+J17+J18+J19+J20+J24</f>
        <v>0</v>
      </c>
    </row>
    <row r="27" spans="1:10" ht="15" thickBot="1" x14ac:dyDescent="0.35">
      <c r="A27" t="s">
        <v>43</v>
      </c>
      <c r="B27" s="6">
        <f>+Budget!E28</f>
        <v>0</v>
      </c>
      <c r="F27" s="4">
        <f>+F26*0.1</f>
        <v>0</v>
      </c>
      <c r="H27" s="5">
        <f>+F27</f>
        <v>0</v>
      </c>
      <c r="J27" s="5">
        <f>+Budget!E28-'May 2022 Request'!H27</f>
        <v>0</v>
      </c>
    </row>
    <row r="28" spans="1:10" ht="15" thickBot="1" x14ac:dyDescent="0.35">
      <c r="F28" s="11"/>
      <c r="H28" s="11"/>
      <c r="J28" s="6"/>
    </row>
    <row r="29" spans="1:10" ht="15" thickBot="1" x14ac:dyDescent="0.35">
      <c r="A29" t="s">
        <v>44</v>
      </c>
      <c r="B29" s="22">
        <f>+B27+B26</f>
        <v>0</v>
      </c>
      <c r="F29" s="12">
        <f>+F26+F27</f>
        <v>0</v>
      </c>
      <c r="H29" s="12">
        <f>+H26+H27</f>
        <v>0</v>
      </c>
      <c r="J29" s="12">
        <f>+J26+J27</f>
        <v>0</v>
      </c>
    </row>
    <row r="30" spans="1:10" ht="15" thickTop="1" x14ac:dyDescent="0.3"/>
    <row r="31" spans="1:10" ht="15" thickBot="1" x14ac:dyDescent="0.35"/>
    <row r="32" spans="1:10" ht="43.95" customHeight="1" thickBot="1" x14ac:dyDescent="0.35">
      <c r="A32" s="97" t="s">
        <v>49</v>
      </c>
      <c r="B32" s="98"/>
      <c r="C32" s="99"/>
      <c r="E32" s="94" t="s">
        <v>50</v>
      </c>
      <c r="F32" s="95"/>
      <c r="G32" s="95"/>
      <c r="H32" s="95"/>
      <c r="I32" s="95"/>
      <c r="J32" s="96"/>
    </row>
    <row r="33" spans="1:10" ht="15" customHeight="1" thickBot="1" x14ac:dyDescent="0.35">
      <c r="A33" s="100"/>
      <c r="B33" s="101"/>
      <c r="C33" s="102"/>
      <c r="E33" s="40"/>
      <c r="H33" s="1" t="s">
        <v>51</v>
      </c>
      <c r="J33" s="34" t="s">
        <v>52</v>
      </c>
    </row>
    <row r="34" spans="1:10" ht="15" thickBot="1" x14ac:dyDescent="0.35">
      <c r="A34" s="100"/>
      <c r="B34" s="101"/>
      <c r="C34" s="102"/>
      <c r="E34" s="40" t="s">
        <v>53</v>
      </c>
      <c r="H34" s="11"/>
      <c r="J34" s="29"/>
    </row>
    <row r="35" spans="1:10" ht="14.4" customHeight="1" thickBot="1" x14ac:dyDescent="0.35">
      <c r="A35" s="100"/>
      <c r="B35" s="101"/>
      <c r="C35" s="102"/>
      <c r="E35" s="40" t="s">
        <v>53</v>
      </c>
      <c r="H35" s="43"/>
      <c r="I35" s="19"/>
      <c r="J35" s="41"/>
    </row>
    <row r="36" spans="1:10" ht="15" thickBot="1" x14ac:dyDescent="0.35">
      <c r="A36" s="103"/>
      <c r="B36" s="104"/>
      <c r="C36" s="105"/>
      <c r="E36" s="40"/>
      <c r="J36" s="28"/>
    </row>
    <row r="37" spans="1:10" x14ac:dyDescent="0.3">
      <c r="E37" s="32"/>
      <c r="F37" s="39" t="s">
        <v>52</v>
      </c>
      <c r="H37" s="39" t="s">
        <v>54</v>
      </c>
      <c r="J37" s="42" t="s">
        <v>55</v>
      </c>
    </row>
    <row r="38" spans="1:10" ht="15" thickBot="1" x14ac:dyDescent="0.35">
      <c r="A38" s="9" t="s">
        <v>56</v>
      </c>
      <c r="B38" s="84"/>
      <c r="C38" s="84"/>
      <c r="E38" s="32"/>
      <c r="J38" s="28"/>
    </row>
    <row r="39" spans="1:10" ht="28.8" x14ac:dyDescent="0.3">
      <c r="E39" s="32" t="s">
        <v>57</v>
      </c>
      <c r="J39" s="28"/>
    </row>
    <row r="40" spans="1:10" ht="15" thickBot="1" x14ac:dyDescent="0.35">
      <c r="A40" s="9" t="s">
        <v>58</v>
      </c>
      <c r="B40" s="84"/>
      <c r="C40" s="84"/>
      <c r="E40" s="33"/>
      <c r="F40" s="11"/>
      <c r="G40" s="11"/>
      <c r="H40" s="11"/>
      <c r="I40" s="11"/>
      <c r="J40" s="29"/>
    </row>
    <row r="42" spans="1:10" ht="15" thickBot="1" x14ac:dyDescent="0.35">
      <c r="A42" s="9" t="s">
        <v>52</v>
      </c>
      <c r="B42" s="84"/>
      <c r="C42" s="84"/>
    </row>
  </sheetData>
  <mergeCells count="10">
    <mergeCell ref="B38:C38"/>
    <mergeCell ref="B40:C40"/>
    <mergeCell ref="B42:C42"/>
    <mergeCell ref="A1:J1"/>
    <mergeCell ref="A2:J2"/>
    <mergeCell ref="B3:J3"/>
    <mergeCell ref="B4:J4"/>
    <mergeCell ref="C6:F6"/>
    <mergeCell ref="A32:C36"/>
    <mergeCell ref="E32:J3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2"/>
  <sheetViews>
    <sheetView topLeftCell="A4" workbookViewId="0">
      <selection activeCell="E32" sqref="E32:J32"/>
    </sheetView>
  </sheetViews>
  <sheetFormatPr defaultRowHeight="14.4" x14ac:dyDescent="0.3"/>
  <cols>
    <col min="1" max="2" width="22.109375" customWidth="1"/>
    <col min="3" max="3" width="11" customWidth="1"/>
    <col min="5" max="5" width="14.6640625" customWidth="1"/>
    <col min="6" max="6" width="11.44140625" customWidth="1"/>
    <col min="7" max="7" width="2.33203125" customWidth="1"/>
    <col min="8" max="8" width="14.33203125" customWidth="1"/>
    <col min="9" max="9" width="2.33203125" customWidth="1"/>
    <col min="10" max="10" width="14" customWidth="1"/>
  </cols>
  <sheetData>
    <row r="1" spans="1:10" ht="21" x14ac:dyDescent="0.4">
      <c r="A1" s="85" t="s">
        <v>20</v>
      </c>
      <c r="B1" s="86"/>
      <c r="C1" s="86"/>
      <c r="D1" s="86"/>
      <c r="E1" s="86"/>
      <c r="F1" s="86"/>
      <c r="G1" s="86"/>
      <c r="H1" s="86"/>
      <c r="I1" s="86"/>
      <c r="J1" s="87"/>
    </row>
    <row r="2" spans="1:10" ht="15" thickBot="1" x14ac:dyDescent="0.35">
      <c r="A2" s="88" t="s">
        <v>21</v>
      </c>
      <c r="B2" s="89"/>
      <c r="C2" s="89"/>
      <c r="D2" s="89"/>
      <c r="E2" s="89"/>
      <c r="F2" s="89"/>
      <c r="G2" s="89"/>
      <c r="H2" s="89"/>
      <c r="I2" s="89"/>
      <c r="J2" s="90"/>
    </row>
    <row r="3" spans="1:10" ht="15" thickBot="1" x14ac:dyDescent="0.35">
      <c r="A3" s="13" t="s">
        <v>22</v>
      </c>
      <c r="B3" s="91">
        <f>+Budget!B3</f>
        <v>0</v>
      </c>
      <c r="C3" s="92"/>
      <c r="D3" s="92"/>
      <c r="E3" s="92"/>
      <c r="F3" s="92"/>
      <c r="G3" s="92"/>
      <c r="H3" s="92"/>
      <c r="I3" s="92"/>
      <c r="J3" s="93"/>
    </row>
    <row r="4" spans="1:10" ht="15" thickBot="1" x14ac:dyDescent="0.35">
      <c r="A4" s="13" t="s">
        <v>23</v>
      </c>
      <c r="B4" s="94">
        <f>+Budget!B4</f>
        <v>0</v>
      </c>
      <c r="C4" s="95"/>
      <c r="D4" s="95"/>
      <c r="E4" s="95"/>
      <c r="F4" s="95"/>
      <c r="G4" s="95"/>
      <c r="H4" s="95"/>
      <c r="I4" s="95"/>
      <c r="J4" s="96"/>
    </row>
    <row r="5" spans="1:10" ht="15" thickBot="1" x14ac:dyDescent="0.35"/>
    <row r="6" spans="1:10" ht="29.4" thickBot="1" x14ac:dyDescent="0.35">
      <c r="C6" s="94" t="s">
        <v>45</v>
      </c>
      <c r="D6" s="95"/>
      <c r="E6" s="95"/>
      <c r="F6" s="96"/>
      <c r="H6" s="20" t="s">
        <v>46</v>
      </c>
      <c r="J6" s="20" t="s">
        <v>47</v>
      </c>
    </row>
    <row r="7" spans="1:10" ht="15" thickBot="1" x14ac:dyDescent="0.35">
      <c r="A7" t="s">
        <v>24</v>
      </c>
      <c r="B7" s="17" t="s">
        <v>48</v>
      </c>
      <c r="C7" s="18" t="s">
        <v>25</v>
      </c>
      <c r="D7" s="18" t="s">
        <v>26</v>
      </c>
      <c r="E7" s="18" t="s">
        <v>27</v>
      </c>
    </row>
    <row r="8" spans="1:10" x14ac:dyDescent="0.3">
      <c r="A8" s="9" t="s">
        <v>28</v>
      </c>
      <c r="B8" s="5">
        <f>+Budget!D8</f>
        <v>0</v>
      </c>
      <c r="C8" s="7">
        <v>0</v>
      </c>
      <c r="D8" s="8">
        <v>0</v>
      </c>
      <c r="E8" s="5">
        <f>+C8*D8</f>
        <v>0</v>
      </c>
      <c r="H8" s="5">
        <f>+E8+'May 2022 Request'!H8</f>
        <v>0</v>
      </c>
      <c r="J8" s="5">
        <f>+B8-H8</f>
        <v>0</v>
      </c>
    </row>
    <row r="9" spans="1:10" x14ac:dyDescent="0.3">
      <c r="A9" s="9" t="s">
        <v>29</v>
      </c>
      <c r="B9" s="5">
        <f>+Budget!D9</f>
        <v>0</v>
      </c>
      <c r="C9" s="7">
        <v>0</v>
      </c>
      <c r="D9" s="8">
        <v>0</v>
      </c>
      <c r="E9" s="5">
        <f t="shared" ref="E9:E12" si="0">+C9*D9</f>
        <v>0</v>
      </c>
      <c r="H9" s="5">
        <f>+E9+'May 2022 Request'!H9</f>
        <v>0</v>
      </c>
      <c r="J9" s="5">
        <f t="shared" ref="J9:J14" si="1">+B9-H9</f>
        <v>0</v>
      </c>
    </row>
    <row r="10" spans="1:10" x14ac:dyDescent="0.3">
      <c r="A10" s="9" t="s">
        <v>30</v>
      </c>
      <c r="B10" s="5">
        <f>+Budget!D10</f>
        <v>0</v>
      </c>
      <c r="C10" s="7">
        <v>0</v>
      </c>
      <c r="D10" s="8">
        <v>0</v>
      </c>
      <c r="E10" s="5">
        <f t="shared" si="0"/>
        <v>0</v>
      </c>
      <c r="H10" s="5">
        <f>+E10+'May 2022 Request'!H10</f>
        <v>0</v>
      </c>
      <c r="J10" s="5">
        <f t="shared" si="1"/>
        <v>0</v>
      </c>
    </row>
    <row r="11" spans="1:10" x14ac:dyDescent="0.3">
      <c r="A11" s="9" t="s">
        <v>31</v>
      </c>
      <c r="B11" s="5">
        <f>+Budget!D11</f>
        <v>0</v>
      </c>
      <c r="C11" s="7">
        <v>0</v>
      </c>
      <c r="D11" s="8">
        <v>0</v>
      </c>
      <c r="E11" s="5">
        <f t="shared" si="0"/>
        <v>0</v>
      </c>
      <c r="H11" s="5">
        <f>+E11+'May 2022 Request'!H11</f>
        <v>0</v>
      </c>
      <c r="J11" s="5">
        <f t="shared" si="1"/>
        <v>0</v>
      </c>
    </row>
    <row r="12" spans="1:10" ht="15" thickBot="1" x14ac:dyDescent="0.35">
      <c r="A12" s="9" t="s">
        <v>32</v>
      </c>
      <c r="B12" s="6">
        <f>+Budget!D12</f>
        <v>0</v>
      </c>
      <c r="C12" s="7">
        <v>0</v>
      </c>
      <c r="D12" s="8">
        <v>0</v>
      </c>
      <c r="E12" s="5">
        <f t="shared" si="0"/>
        <v>0</v>
      </c>
      <c r="H12" s="6">
        <f>+E12+'May 2022 Request'!H12</f>
        <v>0</v>
      </c>
      <c r="J12" s="5">
        <f t="shared" si="1"/>
        <v>0</v>
      </c>
    </row>
    <row r="13" spans="1:10" ht="15" thickBot="1" x14ac:dyDescent="0.35">
      <c r="B13" s="6">
        <f>+Budget!E13</f>
        <v>0</v>
      </c>
      <c r="C13" s="3"/>
      <c r="D13" s="4"/>
      <c r="E13" s="35">
        <f>SUM(E8:E12)</f>
        <v>0</v>
      </c>
      <c r="F13" s="5"/>
      <c r="H13" s="5">
        <f>SUM(H8:H12)</f>
        <v>0</v>
      </c>
      <c r="J13" s="5">
        <f t="shared" si="1"/>
        <v>0</v>
      </c>
    </row>
    <row r="14" spans="1:10" ht="15" thickBot="1" x14ac:dyDescent="0.35">
      <c r="A14" t="s">
        <v>33</v>
      </c>
      <c r="B14" s="35">
        <f>+Budget!E14</f>
        <v>0</v>
      </c>
      <c r="C14" s="36"/>
      <c r="D14" s="14">
        <f>+Budget!C14</f>
        <v>7.6499999999999999E-2</v>
      </c>
      <c r="E14" s="5">
        <f>+E13*D14</f>
        <v>0</v>
      </c>
      <c r="F14" s="5"/>
      <c r="H14" s="5">
        <f>+E14+'May 2022 Request'!E14</f>
        <v>0</v>
      </c>
      <c r="J14" s="5">
        <f t="shared" si="1"/>
        <v>0</v>
      </c>
    </row>
    <row r="15" spans="1:10" x14ac:dyDescent="0.3">
      <c r="J15" s="5"/>
    </row>
    <row r="16" spans="1:10" x14ac:dyDescent="0.3">
      <c r="A16" t="s">
        <v>35</v>
      </c>
      <c r="B16" s="5">
        <f>+Budget!E16</f>
        <v>0</v>
      </c>
      <c r="F16" s="8">
        <v>0</v>
      </c>
      <c r="H16" s="5">
        <f>+F16+'May 2022 Request'!H16</f>
        <v>0</v>
      </c>
      <c r="J16" s="5">
        <f>+Budget!E16-'June 2022 Request'!H16</f>
        <v>0</v>
      </c>
    </row>
    <row r="17" spans="1:10" x14ac:dyDescent="0.3">
      <c r="A17" t="s">
        <v>36</v>
      </c>
      <c r="B17" s="5">
        <f>+Budget!E17</f>
        <v>0</v>
      </c>
      <c r="F17" s="8">
        <v>0</v>
      </c>
      <c r="H17" s="5">
        <f>+F17+'May 2022 Request'!H17</f>
        <v>0</v>
      </c>
      <c r="J17" s="5">
        <f>+Budget!E17-'June 2022 Request'!H17</f>
        <v>0</v>
      </c>
    </row>
    <row r="18" spans="1:10" x14ac:dyDescent="0.3">
      <c r="A18" t="s">
        <v>37</v>
      </c>
      <c r="B18" s="5">
        <f>+Budget!E18</f>
        <v>0</v>
      </c>
      <c r="F18" s="8">
        <v>0</v>
      </c>
      <c r="H18" s="5">
        <f>+F18+'May 2022 Request'!H18</f>
        <v>0</v>
      </c>
      <c r="J18" s="5">
        <f>+Budget!E18-'June 2022 Request'!H18</f>
        <v>0</v>
      </c>
    </row>
    <row r="19" spans="1:10" x14ac:dyDescent="0.3">
      <c r="A19" t="s">
        <v>38</v>
      </c>
      <c r="B19" s="5">
        <f>+Budget!E19</f>
        <v>0</v>
      </c>
      <c r="F19" s="8">
        <v>0</v>
      </c>
      <c r="H19" s="5">
        <f>+F19+'May 2022 Request'!H19</f>
        <v>0</v>
      </c>
      <c r="J19" s="5">
        <f>+Budget!E19-'June 2022 Request'!H19</f>
        <v>0</v>
      </c>
    </row>
    <row r="20" spans="1:10" x14ac:dyDescent="0.3">
      <c r="A20" t="s">
        <v>39</v>
      </c>
      <c r="B20" s="5">
        <f>+Budget!E20</f>
        <v>0</v>
      </c>
      <c r="F20" s="8">
        <v>0</v>
      </c>
      <c r="H20" s="5">
        <f>+F20+'May 2022 Request'!H20</f>
        <v>0</v>
      </c>
      <c r="J20" s="5">
        <f>+Budget!E20-'June 2022 Request'!H20</f>
        <v>0</v>
      </c>
    </row>
    <row r="21" spans="1:10" x14ac:dyDescent="0.3">
      <c r="B21" s="5"/>
      <c r="F21" s="15"/>
      <c r="H21" s="5"/>
      <c r="J21" s="5"/>
    </row>
    <row r="22" spans="1:10" x14ac:dyDescent="0.3">
      <c r="B22" s="5"/>
      <c r="F22" s="15"/>
      <c r="H22" s="5"/>
      <c r="J22" s="5"/>
    </row>
    <row r="23" spans="1:10" x14ac:dyDescent="0.3">
      <c r="C23" s="10" t="s">
        <v>40</v>
      </c>
      <c r="D23" s="10" t="s">
        <v>26</v>
      </c>
      <c r="J23" s="5"/>
    </row>
    <row r="24" spans="1:10" x14ac:dyDescent="0.3">
      <c r="A24" t="s">
        <v>41</v>
      </c>
      <c r="B24" s="2">
        <f>+Budget!E24</f>
        <v>0</v>
      </c>
      <c r="C24" s="23">
        <v>0</v>
      </c>
      <c r="D24" s="4">
        <v>0.51</v>
      </c>
      <c r="F24" s="5">
        <f>+C24*D24</f>
        <v>0</v>
      </c>
      <c r="H24" s="5">
        <f>+F24+'May 2022 Request'!H24</f>
        <v>0</v>
      </c>
      <c r="J24" s="5">
        <f>+Budget!E24-'June 2022 Request'!H24</f>
        <v>0</v>
      </c>
    </row>
    <row r="25" spans="1:10" ht="15" thickBot="1" x14ac:dyDescent="0.35">
      <c r="B25" s="6"/>
      <c r="F25" s="38"/>
      <c r="H25" s="6"/>
      <c r="J25" s="6"/>
    </row>
    <row r="26" spans="1:10" x14ac:dyDescent="0.3">
      <c r="A26" t="s">
        <v>42</v>
      </c>
      <c r="B26" s="5">
        <f>+B24+B20+B19+B17+B18+B16+B14+B13</f>
        <v>0</v>
      </c>
      <c r="E26" s="5"/>
      <c r="F26" s="15">
        <f>+F24+F20+F19+F18+F17+F16+E14+E13</f>
        <v>0</v>
      </c>
      <c r="G26" s="15"/>
      <c r="H26" s="15">
        <f>+H24+H20+H19+H18+H17+H16+H14+H13</f>
        <v>0</v>
      </c>
      <c r="I26" s="15"/>
      <c r="J26" s="15">
        <f>+J8+J9+J10+J11+J12+J14+J16+J17+J18+J19+J20+J24</f>
        <v>0</v>
      </c>
    </row>
    <row r="27" spans="1:10" ht="15" thickBot="1" x14ac:dyDescent="0.35">
      <c r="A27" t="s">
        <v>43</v>
      </c>
      <c r="B27" s="6">
        <f>+Budget!E28</f>
        <v>0</v>
      </c>
      <c r="F27" s="4">
        <f>+F26*0.1</f>
        <v>0</v>
      </c>
      <c r="H27" s="5">
        <f>+F27+'May 2022 Request'!H27</f>
        <v>0</v>
      </c>
      <c r="J27" s="5">
        <f>+Budget!E28-'June 2022 Request'!H27</f>
        <v>0</v>
      </c>
    </row>
    <row r="28" spans="1:10" ht="15" thickBot="1" x14ac:dyDescent="0.35">
      <c r="F28" s="11"/>
      <c r="H28" s="11"/>
      <c r="J28" s="6"/>
    </row>
    <row r="29" spans="1:10" ht="15" thickBot="1" x14ac:dyDescent="0.35">
      <c r="A29" t="s">
        <v>44</v>
      </c>
      <c r="B29" s="22">
        <f>+B27+B26</f>
        <v>0</v>
      </c>
      <c r="F29" s="12">
        <f>+F26+F27</f>
        <v>0</v>
      </c>
      <c r="H29" s="12">
        <f>+H26+H27</f>
        <v>0</v>
      </c>
      <c r="J29" s="12">
        <f>+J26+J27</f>
        <v>0</v>
      </c>
    </row>
    <row r="30" spans="1:10" ht="15" thickTop="1" x14ac:dyDescent="0.3"/>
    <row r="31" spans="1:10" ht="15" thickBot="1" x14ac:dyDescent="0.35"/>
    <row r="32" spans="1:10" ht="43.95" customHeight="1" thickBot="1" x14ac:dyDescent="0.35">
      <c r="A32" s="97" t="s">
        <v>49</v>
      </c>
      <c r="B32" s="98"/>
      <c r="C32" s="99"/>
      <c r="E32" s="94" t="s">
        <v>50</v>
      </c>
      <c r="F32" s="95"/>
      <c r="G32" s="95"/>
      <c r="H32" s="95"/>
      <c r="I32" s="95"/>
      <c r="J32" s="96"/>
    </row>
    <row r="33" spans="1:10" ht="15" customHeight="1" thickBot="1" x14ac:dyDescent="0.35">
      <c r="A33" s="100"/>
      <c r="B33" s="101"/>
      <c r="C33" s="102"/>
      <c r="E33" s="40"/>
      <c r="H33" s="1" t="s">
        <v>51</v>
      </c>
      <c r="J33" s="34" t="s">
        <v>52</v>
      </c>
    </row>
    <row r="34" spans="1:10" ht="15" thickBot="1" x14ac:dyDescent="0.35">
      <c r="A34" s="100"/>
      <c r="B34" s="101"/>
      <c r="C34" s="102"/>
      <c r="E34" s="40" t="s">
        <v>53</v>
      </c>
      <c r="H34" s="11"/>
      <c r="J34" s="29"/>
    </row>
    <row r="35" spans="1:10" ht="14.4" customHeight="1" thickBot="1" x14ac:dyDescent="0.35">
      <c r="A35" s="100"/>
      <c r="B35" s="101"/>
      <c r="C35" s="102"/>
      <c r="E35" s="40" t="s">
        <v>53</v>
      </c>
      <c r="H35" s="43"/>
      <c r="I35" s="19"/>
      <c r="J35" s="41"/>
    </row>
    <row r="36" spans="1:10" ht="15" thickBot="1" x14ac:dyDescent="0.35">
      <c r="A36" s="103"/>
      <c r="B36" s="104"/>
      <c r="C36" s="105"/>
      <c r="E36" s="40"/>
      <c r="J36" s="28"/>
    </row>
    <row r="37" spans="1:10" x14ac:dyDescent="0.3">
      <c r="E37" s="32"/>
      <c r="F37" s="39" t="s">
        <v>52</v>
      </c>
      <c r="H37" s="39" t="s">
        <v>54</v>
      </c>
      <c r="J37" s="42" t="s">
        <v>55</v>
      </c>
    </row>
    <row r="38" spans="1:10" ht="15" thickBot="1" x14ac:dyDescent="0.35">
      <c r="A38" s="9" t="s">
        <v>56</v>
      </c>
      <c r="B38" s="84"/>
      <c r="C38" s="84"/>
      <c r="E38" s="32"/>
      <c r="J38" s="28"/>
    </row>
    <row r="39" spans="1:10" ht="28.8" x14ac:dyDescent="0.3">
      <c r="E39" s="32" t="s">
        <v>57</v>
      </c>
      <c r="J39" s="28"/>
    </row>
    <row r="40" spans="1:10" ht="15" thickBot="1" x14ac:dyDescent="0.35">
      <c r="A40" s="9" t="s">
        <v>58</v>
      </c>
      <c r="B40" s="84"/>
      <c r="C40" s="84"/>
      <c r="E40" s="33"/>
      <c r="F40" s="11"/>
      <c r="G40" s="11"/>
      <c r="H40" s="11"/>
      <c r="I40" s="11"/>
      <c r="J40" s="29"/>
    </row>
    <row r="42" spans="1:10" ht="15" thickBot="1" x14ac:dyDescent="0.35">
      <c r="A42" s="9" t="s">
        <v>52</v>
      </c>
      <c r="B42" s="84"/>
      <c r="C42" s="84"/>
    </row>
  </sheetData>
  <mergeCells count="10">
    <mergeCell ref="B38:C38"/>
    <mergeCell ref="B40:C40"/>
    <mergeCell ref="B42:C42"/>
    <mergeCell ref="A1:J1"/>
    <mergeCell ref="A2:J2"/>
    <mergeCell ref="B3:J3"/>
    <mergeCell ref="B4:J4"/>
    <mergeCell ref="C6:F6"/>
    <mergeCell ref="A32:C36"/>
    <mergeCell ref="E32:J3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2"/>
  <sheetViews>
    <sheetView topLeftCell="A4" workbookViewId="0">
      <selection activeCell="E32" sqref="E32:J32"/>
    </sheetView>
  </sheetViews>
  <sheetFormatPr defaultRowHeight="14.4" x14ac:dyDescent="0.3"/>
  <cols>
    <col min="1" max="2" width="22.109375" customWidth="1"/>
    <col min="3" max="3" width="11" customWidth="1"/>
    <col min="5" max="5" width="14.6640625" customWidth="1"/>
    <col min="6" max="6" width="11.44140625" customWidth="1"/>
    <col min="7" max="7" width="2.33203125" customWidth="1"/>
    <col min="8" max="8" width="14.33203125" customWidth="1"/>
    <col min="9" max="9" width="2.33203125" customWidth="1"/>
    <col min="10" max="10" width="14" customWidth="1"/>
  </cols>
  <sheetData>
    <row r="1" spans="1:10" ht="21" x14ac:dyDescent="0.4">
      <c r="A1" s="85" t="s">
        <v>20</v>
      </c>
      <c r="B1" s="86"/>
      <c r="C1" s="86"/>
      <c r="D1" s="86"/>
      <c r="E1" s="86"/>
      <c r="F1" s="86"/>
      <c r="G1" s="86"/>
      <c r="H1" s="86"/>
      <c r="I1" s="86"/>
      <c r="J1" s="87"/>
    </row>
    <row r="2" spans="1:10" ht="15" thickBot="1" x14ac:dyDescent="0.35">
      <c r="A2" s="88" t="s">
        <v>21</v>
      </c>
      <c r="B2" s="89"/>
      <c r="C2" s="89"/>
      <c r="D2" s="89"/>
      <c r="E2" s="89"/>
      <c r="F2" s="89"/>
      <c r="G2" s="89"/>
      <c r="H2" s="89"/>
      <c r="I2" s="89"/>
      <c r="J2" s="90"/>
    </row>
    <row r="3" spans="1:10" ht="15" thickBot="1" x14ac:dyDescent="0.35">
      <c r="A3" s="13" t="s">
        <v>22</v>
      </c>
      <c r="B3" s="91">
        <f>+Budget!B3</f>
        <v>0</v>
      </c>
      <c r="C3" s="92"/>
      <c r="D3" s="92"/>
      <c r="E3" s="92"/>
      <c r="F3" s="92"/>
      <c r="G3" s="92"/>
      <c r="H3" s="92"/>
      <c r="I3" s="92"/>
      <c r="J3" s="93"/>
    </row>
    <row r="4" spans="1:10" ht="15" thickBot="1" x14ac:dyDescent="0.35">
      <c r="A4" s="13" t="s">
        <v>23</v>
      </c>
      <c r="B4" s="94">
        <f>+Budget!B4</f>
        <v>0</v>
      </c>
      <c r="C4" s="95"/>
      <c r="D4" s="95"/>
      <c r="E4" s="95"/>
      <c r="F4" s="95"/>
      <c r="G4" s="95"/>
      <c r="H4" s="95"/>
      <c r="I4" s="95"/>
      <c r="J4" s="96"/>
    </row>
    <row r="5" spans="1:10" ht="15" thickBot="1" x14ac:dyDescent="0.35"/>
    <row r="6" spans="1:10" ht="29.4" thickBot="1" x14ac:dyDescent="0.35">
      <c r="C6" s="94" t="s">
        <v>45</v>
      </c>
      <c r="D6" s="95"/>
      <c r="E6" s="95"/>
      <c r="F6" s="96"/>
      <c r="H6" s="20" t="s">
        <v>46</v>
      </c>
      <c r="J6" s="20" t="s">
        <v>47</v>
      </c>
    </row>
    <row r="7" spans="1:10" ht="15" thickBot="1" x14ac:dyDescent="0.35">
      <c r="A7" t="s">
        <v>24</v>
      </c>
      <c r="B7" s="17" t="s">
        <v>48</v>
      </c>
      <c r="C7" s="18" t="s">
        <v>25</v>
      </c>
      <c r="D7" s="18" t="s">
        <v>26</v>
      </c>
      <c r="E7" s="18" t="s">
        <v>27</v>
      </c>
    </row>
    <row r="8" spans="1:10" x14ac:dyDescent="0.3">
      <c r="A8" s="9" t="s">
        <v>28</v>
      </c>
      <c r="B8" s="5">
        <f>+Budget!D8</f>
        <v>0</v>
      </c>
      <c r="C8" s="7">
        <v>0</v>
      </c>
      <c r="D8" s="8">
        <v>0</v>
      </c>
      <c r="E8" s="5">
        <f>+C8*D8</f>
        <v>0</v>
      </c>
      <c r="H8" s="5">
        <f>+E8+'June 2022 Request'!H8</f>
        <v>0</v>
      </c>
      <c r="J8" s="5">
        <f>+B8-H8</f>
        <v>0</v>
      </c>
    </row>
    <row r="9" spans="1:10" x14ac:dyDescent="0.3">
      <c r="A9" s="9" t="s">
        <v>29</v>
      </c>
      <c r="B9" s="5">
        <f>+Budget!D9</f>
        <v>0</v>
      </c>
      <c r="C9" s="7"/>
      <c r="D9" s="8">
        <v>0</v>
      </c>
      <c r="E9" s="5">
        <f t="shared" ref="E9:E12" si="0">+C9*D9</f>
        <v>0</v>
      </c>
      <c r="H9" s="5">
        <f>+E9+'June 2022 Request'!H9</f>
        <v>0</v>
      </c>
      <c r="J9" s="5">
        <f t="shared" ref="J9:J14" si="1">+B9-H9</f>
        <v>0</v>
      </c>
    </row>
    <row r="10" spans="1:10" x14ac:dyDescent="0.3">
      <c r="A10" s="9" t="s">
        <v>30</v>
      </c>
      <c r="B10" s="5">
        <f>+Budget!D10</f>
        <v>0</v>
      </c>
      <c r="C10" s="7"/>
      <c r="D10" s="8">
        <v>0</v>
      </c>
      <c r="E10" s="5">
        <f t="shared" si="0"/>
        <v>0</v>
      </c>
      <c r="H10" s="5">
        <f>+E10+'June 2022 Request'!H10</f>
        <v>0</v>
      </c>
      <c r="J10" s="5">
        <f t="shared" si="1"/>
        <v>0</v>
      </c>
    </row>
    <row r="11" spans="1:10" x14ac:dyDescent="0.3">
      <c r="A11" s="9" t="s">
        <v>31</v>
      </c>
      <c r="B11" s="5">
        <f>+Budget!D11</f>
        <v>0</v>
      </c>
      <c r="C11" s="7">
        <v>0</v>
      </c>
      <c r="D11" s="8">
        <v>0</v>
      </c>
      <c r="E11" s="5">
        <f t="shared" si="0"/>
        <v>0</v>
      </c>
      <c r="H11" s="5">
        <f>+E11+'June 2022 Request'!H11</f>
        <v>0</v>
      </c>
      <c r="J11" s="5">
        <f t="shared" si="1"/>
        <v>0</v>
      </c>
    </row>
    <row r="12" spans="1:10" ht="15" thickBot="1" x14ac:dyDescent="0.35">
      <c r="A12" s="9" t="s">
        <v>32</v>
      </c>
      <c r="B12" s="6">
        <f>+Budget!D12</f>
        <v>0</v>
      </c>
      <c r="C12" s="7">
        <v>0</v>
      </c>
      <c r="D12" s="8">
        <v>0</v>
      </c>
      <c r="E12" s="5">
        <f t="shared" si="0"/>
        <v>0</v>
      </c>
      <c r="H12" s="6">
        <f>+E12+'June 2022 Request'!H12</f>
        <v>0</v>
      </c>
      <c r="J12" s="5">
        <f t="shared" si="1"/>
        <v>0</v>
      </c>
    </row>
    <row r="13" spans="1:10" ht="15" thickBot="1" x14ac:dyDescent="0.35">
      <c r="B13" s="6">
        <f>+Budget!E13</f>
        <v>0</v>
      </c>
      <c r="C13" s="3"/>
      <c r="D13" s="4"/>
      <c r="E13" s="35">
        <f>SUM(E8:E12)</f>
        <v>0</v>
      </c>
      <c r="F13" s="5"/>
      <c r="H13" s="5">
        <f>SUM(H8:H12)</f>
        <v>0</v>
      </c>
      <c r="J13" s="5">
        <f t="shared" si="1"/>
        <v>0</v>
      </c>
    </row>
    <row r="14" spans="1:10" ht="15" thickBot="1" x14ac:dyDescent="0.35">
      <c r="A14" t="s">
        <v>33</v>
      </c>
      <c r="B14" s="35">
        <f>+Budget!E14</f>
        <v>0</v>
      </c>
      <c r="C14" s="36"/>
      <c r="D14" s="14">
        <f>+Budget!C14</f>
        <v>7.6499999999999999E-2</v>
      </c>
      <c r="E14" s="5">
        <f>+E13*D14</f>
        <v>0</v>
      </c>
      <c r="F14" s="5"/>
      <c r="H14" s="5">
        <f>+E14+'June 2022 Request'!H14</f>
        <v>0</v>
      </c>
      <c r="J14" s="5">
        <f t="shared" si="1"/>
        <v>0</v>
      </c>
    </row>
    <row r="15" spans="1:10" x14ac:dyDescent="0.3">
      <c r="J15" s="5"/>
    </row>
    <row r="16" spans="1:10" x14ac:dyDescent="0.3">
      <c r="A16" t="s">
        <v>35</v>
      </c>
      <c r="B16" s="5">
        <f>+Budget!E16</f>
        <v>0</v>
      </c>
      <c r="F16" s="8">
        <v>0</v>
      </c>
      <c r="H16" s="5">
        <f>+F16+'June 2022 Request'!H16</f>
        <v>0</v>
      </c>
      <c r="J16" s="5">
        <f>+Budget!E16-'July Request'!H16</f>
        <v>0</v>
      </c>
    </row>
    <row r="17" spans="1:10" x14ac:dyDescent="0.3">
      <c r="A17" t="s">
        <v>36</v>
      </c>
      <c r="B17" s="5">
        <f>+Budget!E17</f>
        <v>0</v>
      </c>
      <c r="F17" s="8">
        <v>0</v>
      </c>
      <c r="H17" s="5">
        <f>+F17+'June 2022 Request'!H17</f>
        <v>0</v>
      </c>
      <c r="J17" s="5">
        <f>+Budget!E17-'July Request'!H17</f>
        <v>0</v>
      </c>
    </row>
    <row r="18" spans="1:10" x14ac:dyDescent="0.3">
      <c r="A18" t="s">
        <v>37</v>
      </c>
      <c r="B18" s="5">
        <f>+Budget!E18</f>
        <v>0</v>
      </c>
      <c r="F18" s="8">
        <v>0</v>
      </c>
      <c r="H18" s="5">
        <f>+F18+'June 2022 Request'!H18</f>
        <v>0</v>
      </c>
      <c r="J18" s="5">
        <f>+Budget!E18-'July Request'!H18</f>
        <v>0</v>
      </c>
    </row>
    <row r="19" spans="1:10" x14ac:dyDescent="0.3">
      <c r="A19" t="s">
        <v>38</v>
      </c>
      <c r="B19" s="5">
        <f>+Budget!E19</f>
        <v>0</v>
      </c>
      <c r="F19" s="8">
        <v>0</v>
      </c>
      <c r="H19" s="5">
        <f>+F19+'June 2022 Request'!H19</f>
        <v>0</v>
      </c>
      <c r="J19" s="5">
        <f>+Budget!E19-'July Request'!H19</f>
        <v>0</v>
      </c>
    </row>
    <row r="20" spans="1:10" x14ac:dyDescent="0.3">
      <c r="A20" t="s">
        <v>39</v>
      </c>
      <c r="B20" s="5">
        <f>+Budget!E20</f>
        <v>0</v>
      </c>
      <c r="F20" s="8">
        <v>0</v>
      </c>
      <c r="H20" s="5">
        <f>+F20+'June 2022 Request'!H20</f>
        <v>0</v>
      </c>
      <c r="J20" s="5">
        <f>+Budget!E20-'July Request'!H20</f>
        <v>0</v>
      </c>
    </row>
    <row r="21" spans="1:10" x14ac:dyDescent="0.3">
      <c r="B21" s="5"/>
      <c r="F21" s="15"/>
      <c r="H21" s="5"/>
      <c r="J21" s="5"/>
    </row>
    <row r="22" spans="1:10" x14ac:dyDescent="0.3">
      <c r="B22" s="5"/>
      <c r="F22" s="15"/>
      <c r="H22" s="5"/>
      <c r="J22" s="5"/>
    </row>
    <row r="23" spans="1:10" x14ac:dyDescent="0.3">
      <c r="C23" s="10" t="s">
        <v>40</v>
      </c>
      <c r="D23" s="10" t="s">
        <v>26</v>
      </c>
      <c r="J23" s="5"/>
    </row>
    <row r="24" spans="1:10" x14ac:dyDescent="0.3">
      <c r="A24" t="s">
        <v>41</v>
      </c>
      <c r="B24" s="2">
        <f>+Budget!E24</f>
        <v>0</v>
      </c>
      <c r="C24" s="23">
        <v>0</v>
      </c>
      <c r="D24" s="4">
        <v>0.51</v>
      </c>
      <c r="F24" s="5">
        <f>+C24*D24</f>
        <v>0</v>
      </c>
      <c r="H24" s="5">
        <f>+F24+'June 2022 Request'!H24</f>
        <v>0</v>
      </c>
      <c r="J24" s="5">
        <f>+Budget!E24-'July Request'!H24</f>
        <v>0</v>
      </c>
    </row>
    <row r="25" spans="1:10" ht="15" thickBot="1" x14ac:dyDescent="0.35">
      <c r="B25" s="6"/>
      <c r="F25" s="38"/>
      <c r="H25" s="6"/>
      <c r="J25" s="6"/>
    </row>
    <row r="26" spans="1:10" x14ac:dyDescent="0.3">
      <c r="A26" t="s">
        <v>42</v>
      </c>
      <c r="B26" s="5">
        <f>+B24+B20+B19+B17+B18+B16+B14+B13</f>
        <v>0</v>
      </c>
      <c r="E26" s="5"/>
      <c r="F26" s="15">
        <f>+E13+E14+F16+F17+F18+F19+F20+F24</f>
        <v>0</v>
      </c>
      <c r="G26" s="15"/>
      <c r="H26" s="15">
        <f>+H24+H20+H19+H18+H17+H16+H14+H13</f>
        <v>0</v>
      </c>
      <c r="I26" s="15"/>
      <c r="J26" s="15">
        <f>+J8+J9+J10+J11+J12+J14+J16+J17+J18+J19+J20+J24</f>
        <v>0</v>
      </c>
    </row>
    <row r="27" spans="1:10" ht="15" thickBot="1" x14ac:dyDescent="0.35">
      <c r="A27" t="s">
        <v>43</v>
      </c>
      <c r="B27" s="6">
        <f>+Budget!E28</f>
        <v>0</v>
      </c>
      <c r="F27" s="4">
        <f>+F26*0.1</f>
        <v>0</v>
      </c>
      <c r="H27" s="5">
        <f>+F27+'June 2022 Request'!H27</f>
        <v>0</v>
      </c>
      <c r="J27" s="5">
        <f>+Budget!E28-'July Request'!H27</f>
        <v>0</v>
      </c>
    </row>
    <row r="28" spans="1:10" ht="15" thickBot="1" x14ac:dyDescent="0.35">
      <c r="F28" s="11"/>
      <c r="H28" s="11"/>
      <c r="J28" s="6"/>
    </row>
    <row r="29" spans="1:10" ht="15" thickBot="1" x14ac:dyDescent="0.35">
      <c r="A29" t="s">
        <v>44</v>
      </c>
      <c r="B29" s="22">
        <f>+B27+B26</f>
        <v>0</v>
      </c>
      <c r="F29" s="12">
        <f>+F26+F27</f>
        <v>0</v>
      </c>
      <c r="H29" s="12">
        <f>+H26+H27</f>
        <v>0</v>
      </c>
      <c r="J29" s="12">
        <f>+J26+J27</f>
        <v>0</v>
      </c>
    </row>
    <row r="30" spans="1:10" ht="15" thickTop="1" x14ac:dyDescent="0.3"/>
    <row r="31" spans="1:10" ht="15" thickBot="1" x14ac:dyDescent="0.35"/>
    <row r="32" spans="1:10" ht="43.95" customHeight="1" thickBot="1" x14ac:dyDescent="0.35">
      <c r="A32" s="97" t="s">
        <v>49</v>
      </c>
      <c r="B32" s="98"/>
      <c r="C32" s="99"/>
      <c r="E32" s="94" t="s">
        <v>50</v>
      </c>
      <c r="F32" s="95"/>
      <c r="G32" s="95"/>
      <c r="H32" s="95"/>
      <c r="I32" s="95"/>
      <c r="J32" s="96"/>
    </row>
    <row r="33" spans="1:10" ht="15" customHeight="1" thickBot="1" x14ac:dyDescent="0.35">
      <c r="A33" s="100"/>
      <c r="B33" s="101"/>
      <c r="C33" s="102"/>
      <c r="E33" s="40"/>
      <c r="H33" s="1" t="s">
        <v>51</v>
      </c>
      <c r="J33" s="34" t="s">
        <v>52</v>
      </c>
    </row>
    <row r="34" spans="1:10" ht="15" thickBot="1" x14ac:dyDescent="0.35">
      <c r="A34" s="100"/>
      <c r="B34" s="101"/>
      <c r="C34" s="102"/>
      <c r="E34" s="40" t="s">
        <v>53</v>
      </c>
      <c r="H34" s="11"/>
      <c r="J34" s="29"/>
    </row>
    <row r="35" spans="1:10" ht="14.4" customHeight="1" thickBot="1" x14ac:dyDescent="0.35">
      <c r="A35" s="100"/>
      <c r="B35" s="101"/>
      <c r="C35" s="102"/>
      <c r="E35" s="40" t="s">
        <v>53</v>
      </c>
      <c r="H35" s="43"/>
      <c r="I35" s="19"/>
      <c r="J35" s="41"/>
    </row>
    <row r="36" spans="1:10" ht="15" thickBot="1" x14ac:dyDescent="0.35">
      <c r="A36" s="103"/>
      <c r="B36" s="104"/>
      <c r="C36" s="105"/>
      <c r="E36" s="40"/>
      <c r="J36" s="28"/>
    </row>
    <row r="37" spans="1:10" x14ac:dyDescent="0.3">
      <c r="E37" s="32"/>
      <c r="F37" s="39" t="s">
        <v>52</v>
      </c>
      <c r="H37" s="39" t="s">
        <v>54</v>
      </c>
      <c r="J37" s="42" t="s">
        <v>55</v>
      </c>
    </row>
    <row r="38" spans="1:10" ht="15" thickBot="1" x14ac:dyDescent="0.35">
      <c r="A38" s="9" t="s">
        <v>56</v>
      </c>
      <c r="B38" s="84"/>
      <c r="C38" s="84"/>
      <c r="E38" s="32"/>
      <c r="J38" s="28"/>
    </row>
    <row r="39" spans="1:10" ht="28.8" x14ac:dyDescent="0.3">
      <c r="E39" s="32" t="s">
        <v>57</v>
      </c>
      <c r="J39" s="28"/>
    </row>
    <row r="40" spans="1:10" ht="15" thickBot="1" x14ac:dyDescent="0.35">
      <c r="A40" s="9" t="s">
        <v>58</v>
      </c>
      <c r="B40" s="84"/>
      <c r="C40" s="84"/>
      <c r="E40" s="33"/>
      <c r="F40" s="11"/>
      <c r="G40" s="11"/>
      <c r="H40" s="11"/>
      <c r="I40" s="11"/>
      <c r="J40" s="29"/>
    </row>
    <row r="42" spans="1:10" ht="15" thickBot="1" x14ac:dyDescent="0.35">
      <c r="A42" s="9" t="s">
        <v>52</v>
      </c>
      <c r="B42" s="84"/>
      <c r="C42" s="84"/>
    </row>
  </sheetData>
  <mergeCells count="10">
    <mergeCell ref="B40:C40"/>
    <mergeCell ref="B42:C42"/>
    <mergeCell ref="A32:C36"/>
    <mergeCell ref="E32:J32"/>
    <mergeCell ref="A1:J1"/>
    <mergeCell ref="A2:J2"/>
    <mergeCell ref="B3:J3"/>
    <mergeCell ref="B4:J4"/>
    <mergeCell ref="C6:F6"/>
    <mergeCell ref="B38:C3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5"/>
  <sheetViews>
    <sheetView topLeftCell="A4" workbookViewId="0">
      <selection activeCell="E32" sqref="E32:J32"/>
    </sheetView>
  </sheetViews>
  <sheetFormatPr defaultRowHeight="14.4" x14ac:dyDescent="0.3"/>
  <cols>
    <col min="1" max="2" width="22.109375" customWidth="1"/>
    <col min="3" max="3" width="11" customWidth="1"/>
    <col min="5" max="5" width="14.6640625" customWidth="1"/>
    <col min="6" max="6" width="11.44140625" customWidth="1"/>
    <col min="7" max="7" width="2.33203125" customWidth="1"/>
    <col min="8" max="8" width="14.33203125" customWidth="1"/>
    <col min="9" max="9" width="2.33203125" customWidth="1"/>
    <col min="10" max="10" width="14" customWidth="1"/>
  </cols>
  <sheetData>
    <row r="1" spans="1:10" ht="21" x14ac:dyDescent="0.4">
      <c r="A1" s="85" t="s">
        <v>20</v>
      </c>
      <c r="B1" s="86"/>
      <c r="C1" s="86"/>
      <c r="D1" s="86"/>
      <c r="E1" s="86"/>
      <c r="F1" s="86"/>
      <c r="G1" s="86"/>
      <c r="H1" s="86"/>
      <c r="I1" s="86"/>
      <c r="J1" s="87"/>
    </row>
    <row r="2" spans="1:10" ht="15" thickBot="1" x14ac:dyDescent="0.35">
      <c r="A2" s="88" t="s">
        <v>21</v>
      </c>
      <c r="B2" s="89"/>
      <c r="C2" s="89"/>
      <c r="D2" s="89"/>
      <c r="E2" s="89"/>
      <c r="F2" s="89"/>
      <c r="G2" s="89"/>
      <c r="H2" s="89"/>
      <c r="I2" s="89"/>
      <c r="J2" s="90"/>
    </row>
    <row r="3" spans="1:10" ht="15" thickBot="1" x14ac:dyDescent="0.35">
      <c r="A3" s="13" t="s">
        <v>22</v>
      </c>
      <c r="B3" s="91">
        <f>+Budget!B3</f>
        <v>0</v>
      </c>
      <c r="C3" s="92"/>
      <c r="D3" s="92"/>
      <c r="E3" s="92"/>
      <c r="F3" s="92"/>
      <c r="G3" s="92"/>
      <c r="H3" s="92"/>
      <c r="I3" s="92"/>
      <c r="J3" s="93"/>
    </row>
    <row r="4" spans="1:10" ht="15" thickBot="1" x14ac:dyDescent="0.35">
      <c r="A4" s="13" t="s">
        <v>23</v>
      </c>
      <c r="B4" s="94">
        <f>+Budget!B4</f>
        <v>0</v>
      </c>
      <c r="C4" s="95"/>
      <c r="D4" s="95"/>
      <c r="E4" s="95"/>
      <c r="F4" s="95"/>
      <c r="G4" s="95"/>
      <c r="H4" s="95"/>
      <c r="I4" s="95"/>
      <c r="J4" s="96"/>
    </row>
    <row r="5" spans="1:10" ht="15" thickBot="1" x14ac:dyDescent="0.35"/>
    <row r="6" spans="1:10" ht="29.4" thickBot="1" x14ac:dyDescent="0.35">
      <c r="C6" s="94" t="s">
        <v>45</v>
      </c>
      <c r="D6" s="95"/>
      <c r="E6" s="95"/>
      <c r="F6" s="96"/>
      <c r="H6" s="20" t="s">
        <v>46</v>
      </c>
      <c r="J6" s="20" t="s">
        <v>47</v>
      </c>
    </row>
    <row r="7" spans="1:10" ht="15" thickBot="1" x14ac:dyDescent="0.35">
      <c r="A7" t="s">
        <v>24</v>
      </c>
      <c r="B7" s="17" t="s">
        <v>48</v>
      </c>
      <c r="C7" s="18" t="s">
        <v>25</v>
      </c>
      <c r="D7" s="18" t="s">
        <v>26</v>
      </c>
      <c r="E7" s="18" t="s">
        <v>27</v>
      </c>
    </row>
    <row r="8" spans="1:10" x14ac:dyDescent="0.3">
      <c r="A8" s="9" t="s">
        <v>28</v>
      </c>
      <c r="B8" s="5">
        <f>+Budget!D8</f>
        <v>0</v>
      </c>
      <c r="C8" s="7">
        <v>0</v>
      </c>
      <c r="D8" s="8">
        <v>0</v>
      </c>
      <c r="E8" s="5">
        <f>+C8*D8</f>
        <v>0</v>
      </c>
      <c r="H8" s="5">
        <f>+E8+'July Request'!H8</f>
        <v>0</v>
      </c>
      <c r="J8" s="5">
        <f>+B8-H8</f>
        <v>0</v>
      </c>
    </row>
    <row r="9" spans="1:10" x14ac:dyDescent="0.3">
      <c r="A9" s="9" t="s">
        <v>29</v>
      </c>
      <c r="B9" s="5">
        <f>+Budget!D9</f>
        <v>0</v>
      </c>
      <c r="C9" s="7">
        <v>0</v>
      </c>
      <c r="D9" s="8">
        <v>0</v>
      </c>
      <c r="E9" s="5">
        <f t="shared" ref="E9:E12" si="0">+C9*D9</f>
        <v>0</v>
      </c>
      <c r="H9" s="5">
        <f>+E9+'July Request'!H9</f>
        <v>0</v>
      </c>
      <c r="J9" s="5">
        <f t="shared" ref="J9:J20" si="1">+B9-H9</f>
        <v>0</v>
      </c>
    </row>
    <row r="10" spans="1:10" x14ac:dyDescent="0.3">
      <c r="A10" s="9" t="s">
        <v>30</v>
      </c>
      <c r="B10" s="5">
        <f>+Budget!D10</f>
        <v>0</v>
      </c>
      <c r="C10" s="7">
        <v>0</v>
      </c>
      <c r="D10" s="8">
        <v>0</v>
      </c>
      <c r="E10" s="5">
        <f t="shared" si="0"/>
        <v>0</v>
      </c>
      <c r="H10" s="5">
        <f>+E10+'July Request'!H10</f>
        <v>0</v>
      </c>
      <c r="J10" s="5">
        <f t="shared" si="1"/>
        <v>0</v>
      </c>
    </row>
    <row r="11" spans="1:10" x14ac:dyDescent="0.3">
      <c r="A11" s="9" t="s">
        <v>31</v>
      </c>
      <c r="B11" s="5">
        <f>+Budget!D11</f>
        <v>0</v>
      </c>
      <c r="C11" s="7">
        <v>0</v>
      </c>
      <c r="D11" s="8">
        <v>0</v>
      </c>
      <c r="E11" s="5">
        <f t="shared" si="0"/>
        <v>0</v>
      </c>
      <c r="H11" s="5">
        <f>+E11+'July Request'!H11</f>
        <v>0</v>
      </c>
      <c r="J11" s="5">
        <f t="shared" si="1"/>
        <v>0</v>
      </c>
    </row>
    <row r="12" spans="1:10" ht="15" thickBot="1" x14ac:dyDescent="0.35">
      <c r="A12" s="9" t="s">
        <v>32</v>
      </c>
      <c r="B12" s="5">
        <f>+Budget!D12</f>
        <v>0</v>
      </c>
      <c r="C12" s="7">
        <v>0</v>
      </c>
      <c r="D12" s="8">
        <v>0</v>
      </c>
      <c r="E12" s="5">
        <f t="shared" si="0"/>
        <v>0</v>
      </c>
      <c r="H12" s="5">
        <f>+E12+'July Request'!H12</f>
        <v>0</v>
      </c>
      <c r="J12" s="5">
        <f t="shared" si="1"/>
        <v>0</v>
      </c>
    </row>
    <row r="13" spans="1:10" ht="15" thickBot="1" x14ac:dyDescent="0.35">
      <c r="B13" s="35">
        <f>SUM(B8:B12)</f>
        <v>0</v>
      </c>
      <c r="C13" s="3"/>
      <c r="D13" s="4"/>
      <c r="E13" s="35">
        <f>SUM(E8:E12)</f>
        <v>0</v>
      </c>
      <c r="F13" s="5">
        <f>SUM(E8:E12)</f>
        <v>0</v>
      </c>
      <c r="H13" s="5">
        <f>+E13+'July Request'!H13</f>
        <v>0</v>
      </c>
      <c r="J13" s="5">
        <f t="shared" si="1"/>
        <v>0</v>
      </c>
    </row>
    <row r="14" spans="1:10" ht="15" thickBot="1" x14ac:dyDescent="0.35">
      <c r="A14" t="s">
        <v>33</v>
      </c>
      <c r="B14" s="35">
        <f>+Budget!E14</f>
        <v>0</v>
      </c>
      <c r="C14" s="36"/>
      <c r="D14" s="14">
        <f>+Budget!C14</f>
        <v>7.6499999999999999E-2</v>
      </c>
      <c r="E14" s="5">
        <f>+E13*D14</f>
        <v>0</v>
      </c>
      <c r="F14" s="5">
        <f>+F13*D14</f>
        <v>0</v>
      </c>
      <c r="H14" s="5">
        <f>+E14+'July Request'!H14</f>
        <v>0</v>
      </c>
      <c r="J14" s="5">
        <f t="shared" si="1"/>
        <v>0</v>
      </c>
    </row>
    <row r="15" spans="1:10" x14ac:dyDescent="0.3">
      <c r="J15" s="5"/>
    </row>
    <row r="16" spans="1:10" x14ac:dyDescent="0.3">
      <c r="A16" t="s">
        <v>35</v>
      </c>
      <c r="B16" s="5">
        <f>+Budget!E16</f>
        <v>0</v>
      </c>
      <c r="E16" s="2"/>
      <c r="F16" s="8">
        <v>0</v>
      </c>
      <c r="H16" s="5">
        <f>+F16+'July Request'!H16</f>
        <v>0</v>
      </c>
      <c r="J16" s="5">
        <f t="shared" si="1"/>
        <v>0</v>
      </c>
    </row>
    <row r="17" spans="1:10" x14ac:dyDescent="0.3">
      <c r="A17" t="s">
        <v>36</v>
      </c>
      <c r="B17" s="5">
        <f>+Budget!E17</f>
        <v>0</v>
      </c>
      <c r="E17" s="2"/>
      <c r="F17" s="8">
        <v>0</v>
      </c>
      <c r="H17" s="5">
        <f>+F17+'July Request'!H17</f>
        <v>0</v>
      </c>
      <c r="J17" s="5">
        <f t="shared" si="1"/>
        <v>0</v>
      </c>
    </row>
    <row r="18" spans="1:10" x14ac:dyDescent="0.3">
      <c r="A18" t="s">
        <v>37</v>
      </c>
      <c r="B18" s="5">
        <f>+Budget!E18</f>
        <v>0</v>
      </c>
      <c r="E18" s="2"/>
      <c r="F18" s="8">
        <v>0</v>
      </c>
      <c r="H18" s="5">
        <f>+F18+'July Request'!H18</f>
        <v>0</v>
      </c>
      <c r="J18" s="5">
        <f t="shared" si="1"/>
        <v>0</v>
      </c>
    </row>
    <row r="19" spans="1:10" x14ac:dyDescent="0.3">
      <c r="A19" t="s">
        <v>38</v>
      </c>
      <c r="B19" s="5">
        <f>+Budget!E19</f>
        <v>0</v>
      </c>
      <c r="E19" s="2"/>
      <c r="F19" s="8">
        <v>0</v>
      </c>
      <c r="H19" s="5">
        <f>+F19+'July Request'!H19</f>
        <v>0</v>
      </c>
      <c r="J19" s="5">
        <f t="shared" si="1"/>
        <v>0</v>
      </c>
    </row>
    <row r="20" spans="1:10" x14ac:dyDescent="0.3">
      <c r="A20" t="s">
        <v>39</v>
      </c>
      <c r="B20" s="5">
        <f>+Budget!E20</f>
        <v>0</v>
      </c>
      <c r="E20" s="2"/>
      <c r="F20" s="8">
        <v>0</v>
      </c>
      <c r="H20" s="5">
        <f>+F20+'July Request'!H20</f>
        <v>0</v>
      </c>
      <c r="J20" s="5">
        <f t="shared" si="1"/>
        <v>0</v>
      </c>
    </row>
    <row r="21" spans="1:10" x14ac:dyDescent="0.3">
      <c r="B21" s="5"/>
      <c r="F21" s="15"/>
      <c r="H21" s="5"/>
      <c r="J21" s="5"/>
    </row>
    <row r="22" spans="1:10" x14ac:dyDescent="0.3">
      <c r="B22" s="5"/>
      <c r="F22" s="15"/>
      <c r="H22" s="5"/>
      <c r="J22" s="5"/>
    </row>
    <row r="23" spans="1:10" x14ac:dyDescent="0.3">
      <c r="C23" s="10" t="s">
        <v>40</v>
      </c>
      <c r="D23" s="10" t="s">
        <v>26</v>
      </c>
      <c r="J23" s="5"/>
    </row>
    <row r="24" spans="1:10" x14ac:dyDescent="0.3">
      <c r="A24" t="s">
        <v>41</v>
      </c>
      <c r="B24" s="4">
        <f>+Budget!E24</f>
        <v>0</v>
      </c>
      <c r="C24" s="23">
        <v>0</v>
      </c>
      <c r="D24" s="4">
        <v>0.51</v>
      </c>
      <c r="F24" s="5">
        <f>+C24*D24</f>
        <v>0</v>
      </c>
      <c r="H24" s="5">
        <f>+F24+'July Request'!H24</f>
        <v>0</v>
      </c>
      <c r="J24" s="5">
        <f>+B24-H24</f>
        <v>0</v>
      </c>
    </row>
    <row r="25" spans="1:10" x14ac:dyDescent="0.3">
      <c r="B25" s="37"/>
      <c r="C25" s="37"/>
      <c r="D25" s="4"/>
      <c r="F25" s="5"/>
      <c r="H25" s="5"/>
      <c r="J25" s="5"/>
    </row>
    <row r="26" spans="1:10" ht="15" thickBot="1" x14ac:dyDescent="0.35">
      <c r="B26" s="6"/>
      <c r="F26" s="38"/>
      <c r="H26" s="6"/>
      <c r="J26" s="6"/>
    </row>
    <row r="27" spans="1:10" x14ac:dyDescent="0.3">
      <c r="A27" t="s">
        <v>42</v>
      </c>
      <c r="B27" s="5">
        <f>+B24+B20+B19+B18+B17+B16+B14+B13</f>
        <v>0</v>
      </c>
      <c r="E27" s="5"/>
      <c r="F27" s="15">
        <f>+F24+F20+F19+F18+F17+F16+F14+F13</f>
        <v>0</v>
      </c>
      <c r="H27" s="5">
        <f>+H13+H14+H16+H17+H18+H19+H20+H24</f>
        <v>0</v>
      </c>
      <c r="J27" s="5">
        <f>+B27-H27</f>
        <v>0</v>
      </c>
    </row>
    <row r="28" spans="1:10" ht="15" thickBot="1" x14ac:dyDescent="0.35">
      <c r="A28" t="s">
        <v>43</v>
      </c>
      <c r="B28" s="6">
        <f>+Budget!E28</f>
        <v>0</v>
      </c>
      <c r="F28" s="4">
        <f>+F27*0.1</f>
        <v>0</v>
      </c>
      <c r="H28" s="5">
        <f>+F28+'July Request'!H27</f>
        <v>0</v>
      </c>
      <c r="J28" s="5">
        <f>+B28-H28</f>
        <v>0</v>
      </c>
    </row>
    <row r="29" spans="1:10" ht="15" thickBot="1" x14ac:dyDescent="0.35">
      <c r="F29" s="11"/>
      <c r="H29" s="11"/>
      <c r="J29" s="6"/>
    </row>
    <row r="30" spans="1:10" ht="15" thickBot="1" x14ac:dyDescent="0.35">
      <c r="A30" t="s">
        <v>44</v>
      </c>
      <c r="B30" s="22">
        <f>+Budget!E30</f>
        <v>0</v>
      </c>
      <c r="F30" s="12">
        <f>+F28+F27</f>
        <v>0</v>
      </c>
      <c r="G30" s="5">
        <f t="shared" ref="G30:J30" si="2">+G28+G27</f>
        <v>0</v>
      </c>
      <c r="H30" s="12">
        <f t="shared" si="2"/>
        <v>0</v>
      </c>
      <c r="I30" s="5">
        <f t="shared" si="2"/>
        <v>0</v>
      </c>
      <c r="J30" s="12">
        <f t="shared" si="2"/>
        <v>0</v>
      </c>
    </row>
    <row r="31" spans="1:10" ht="15" thickTop="1" x14ac:dyDescent="0.3"/>
    <row r="32" spans="1:10" ht="15" thickBot="1" x14ac:dyDescent="0.35"/>
    <row r="33" spans="1:10" ht="15" thickBot="1" x14ac:dyDescent="0.35">
      <c r="A33" s="97" t="s">
        <v>49</v>
      </c>
      <c r="B33" s="98"/>
      <c r="C33" s="99"/>
      <c r="E33" s="94" t="s">
        <v>50</v>
      </c>
      <c r="F33" s="95"/>
      <c r="G33" s="95"/>
      <c r="H33" s="95"/>
      <c r="I33" s="95"/>
      <c r="J33" s="96"/>
    </row>
    <row r="34" spans="1:10" ht="15" customHeight="1" thickBot="1" x14ac:dyDescent="0.35">
      <c r="A34" s="100"/>
      <c r="B34" s="101"/>
      <c r="C34" s="102"/>
      <c r="E34" s="40"/>
      <c r="H34" s="1" t="s">
        <v>51</v>
      </c>
      <c r="J34" s="34" t="s">
        <v>52</v>
      </c>
    </row>
    <row r="35" spans="1:10" ht="14.4" customHeight="1" thickBot="1" x14ac:dyDescent="0.35">
      <c r="A35" s="100"/>
      <c r="B35" s="101"/>
      <c r="C35" s="102"/>
      <c r="E35" s="40" t="s">
        <v>53</v>
      </c>
      <c r="H35" s="11"/>
      <c r="J35" s="29"/>
    </row>
    <row r="36" spans="1:10" ht="14.4" customHeight="1" thickBot="1" x14ac:dyDescent="0.35">
      <c r="A36" s="100"/>
      <c r="B36" s="101"/>
      <c r="C36" s="102"/>
      <c r="E36" s="40" t="s">
        <v>53</v>
      </c>
      <c r="H36" s="43"/>
      <c r="I36" s="19"/>
      <c r="J36" s="41"/>
    </row>
    <row r="37" spans="1:10" ht="14.4" customHeight="1" x14ac:dyDescent="0.3">
      <c r="A37" s="100"/>
      <c r="B37" s="101"/>
      <c r="C37" s="102"/>
      <c r="E37" s="40"/>
      <c r="J37" s="28"/>
    </row>
    <row r="38" spans="1:10" ht="14.4" customHeight="1" x14ac:dyDescent="0.3">
      <c r="A38" s="100"/>
      <c r="B38" s="101"/>
      <c r="C38" s="102"/>
      <c r="E38" s="32"/>
      <c r="F38" s="39" t="s">
        <v>52</v>
      </c>
      <c r="H38" s="39" t="s">
        <v>54</v>
      </c>
      <c r="J38" s="42" t="s">
        <v>55</v>
      </c>
    </row>
    <row r="39" spans="1:10" ht="15" thickBot="1" x14ac:dyDescent="0.35">
      <c r="A39" s="103"/>
      <c r="B39" s="104"/>
      <c r="C39" s="105"/>
      <c r="E39" s="32"/>
      <c r="J39" s="28"/>
    </row>
    <row r="40" spans="1:10" ht="28.8" x14ac:dyDescent="0.3">
      <c r="E40" s="32" t="s">
        <v>57</v>
      </c>
      <c r="J40" s="28"/>
    </row>
    <row r="41" spans="1:10" ht="15" thickBot="1" x14ac:dyDescent="0.35">
      <c r="A41" s="9" t="s">
        <v>56</v>
      </c>
      <c r="B41" s="84"/>
      <c r="C41" s="84"/>
      <c r="E41" s="33"/>
      <c r="F41" s="11"/>
      <c r="G41" s="11"/>
      <c r="H41" s="11"/>
      <c r="I41" s="11"/>
      <c r="J41" s="29"/>
    </row>
    <row r="43" spans="1:10" ht="15" thickBot="1" x14ac:dyDescent="0.35">
      <c r="A43" s="9" t="s">
        <v>58</v>
      </c>
      <c r="B43" s="84"/>
      <c r="C43" s="84"/>
    </row>
    <row r="45" spans="1:10" ht="15" thickBot="1" x14ac:dyDescent="0.35">
      <c r="A45" s="9" t="s">
        <v>52</v>
      </c>
      <c r="B45" s="84"/>
      <c r="C45" s="84"/>
    </row>
  </sheetData>
  <mergeCells count="10">
    <mergeCell ref="B43:C43"/>
    <mergeCell ref="B45:C45"/>
    <mergeCell ref="A33:C39"/>
    <mergeCell ref="E33:J33"/>
    <mergeCell ref="A1:J1"/>
    <mergeCell ref="A2:J2"/>
    <mergeCell ref="B3:J3"/>
    <mergeCell ref="B4:J4"/>
    <mergeCell ref="C6:F6"/>
    <mergeCell ref="B41:C4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O45"/>
  <sheetViews>
    <sheetView topLeftCell="A4" workbookViewId="0">
      <selection activeCell="E32" sqref="E32:J32"/>
    </sheetView>
  </sheetViews>
  <sheetFormatPr defaultRowHeight="14.4" x14ac:dyDescent="0.3"/>
  <cols>
    <col min="1" max="2" width="22.109375" customWidth="1"/>
    <col min="3" max="3" width="11" customWidth="1"/>
    <col min="5" max="5" width="14.6640625" customWidth="1"/>
    <col min="6" max="6" width="11.44140625" customWidth="1"/>
    <col min="7" max="7" width="2.33203125" customWidth="1"/>
    <col min="8" max="8" width="14.33203125" customWidth="1"/>
    <col min="9" max="9" width="2.33203125" customWidth="1"/>
    <col min="10" max="10" width="14" customWidth="1"/>
    <col min="11" max="15" width="10.109375" bestFit="1" customWidth="1"/>
  </cols>
  <sheetData>
    <row r="1" spans="1:12" ht="21" x14ac:dyDescent="0.4">
      <c r="A1" s="85" t="s">
        <v>20</v>
      </c>
      <c r="B1" s="86"/>
      <c r="C1" s="86"/>
      <c r="D1" s="86"/>
      <c r="E1" s="86"/>
      <c r="F1" s="86"/>
      <c r="G1" s="86"/>
      <c r="H1" s="86"/>
      <c r="I1" s="86"/>
      <c r="J1" s="87"/>
    </row>
    <row r="2" spans="1:12" ht="15" thickBot="1" x14ac:dyDescent="0.35">
      <c r="A2" s="88" t="s">
        <v>21</v>
      </c>
      <c r="B2" s="89"/>
      <c r="C2" s="89"/>
      <c r="D2" s="89"/>
      <c r="E2" s="89"/>
      <c r="F2" s="89"/>
      <c r="G2" s="89"/>
      <c r="H2" s="89"/>
      <c r="I2" s="89"/>
      <c r="J2" s="90"/>
    </row>
    <row r="3" spans="1:12" ht="15" thickBot="1" x14ac:dyDescent="0.35">
      <c r="A3" s="13" t="s">
        <v>22</v>
      </c>
      <c r="B3" s="91">
        <f>+Budget!B3</f>
        <v>0</v>
      </c>
      <c r="C3" s="92"/>
      <c r="D3" s="92"/>
      <c r="E3" s="92"/>
      <c r="F3" s="92"/>
      <c r="G3" s="92"/>
      <c r="H3" s="92"/>
      <c r="I3" s="92"/>
      <c r="J3" s="93"/>
    </row>
    <row r="4" spans="1:12" ht="15" thickBot="1" x14ac:dyDescent="0.35">
      <c r="A4" s="13" t="s">
        <v>23</v>
      </c>
      <c r="B4" s="94">
        <f>+Budget!B4</f>
        <v>0</v>
      </c>
      <c r="C4" s="95"/>
      <c r="D4" s="95"/>
      <c r="E4" s="95"/>
      <c r="F4" s="95"/>
      <c r="G4" s="95"/>
      <c r="H4" s="95"/>
      <c r="I4" s="95"/>
      <c r="J4" s="96"/>
    </row>
    <row r="5" spans="1:12" ht="15" thickBot="1" x14ac:dyDescent="0.35"/>
    <row r="6" spans="1:12" ht="29.4" thickBot="1" x14ac:dyDescent="0.35">
      <c r="C6" s="94" t="s">
        <v>45</v>
      </c>
      <c r="D6" s="95"/>
      <c r="E6" s="95"/>
      <c r="F6" s="96"/>
      <c r="H6" s="20" t="s">
        <v>46</v>
      </c>
      <c r="J6" s="20" t="s">
        <v>47</v>
      </c>
    </row>
    <row r="7" spans="1:12" ht="15" thickBot="1" x14ac:dyDescent="0.35">
      <c r="A7" t="s">
        <v>24</v>
      </c>
      <c r="B7" s="17" t="s">
        <v>48</v>
      </c>
      <c r="C7" s="18" t="s">
        <v>25</v>
      </c>
      <c r="D7" s="18" t="s">
        <v>26</v>
      </c>
      <c r="E7" s="18" t="s">
        <v>27</v>
      </c>
    </row>
    <row r="8" spans="1:12" x14ac:dyDescent="0.3">
      <c r="A8" s="9" t="s">
        <v>28</v>
      </c>
      <c r="B8" s="5">
        <f>+Budget!D8</f>
        <v>0</v>
      </c>
      <c r="C8" s="7">
        <v>0</v>
      </c>
      <c r="D8" s="8">
        <v>0</v>
      </c>
      <c r="E8" s="5">
        <f>+C8*D8</f>
        <v>0</v>
      </c>
      <c r="H8" s="5">
        <f>+E8+'August Request'!H8</f>
        <v>0</v>
      </c>
      <c r="J8" s="5">
        <f>+B8-H8</f>
        <v>0</v>
      </c>
    </row>
    <row r="9" spans="1:12" x14ac:dyDescent="0.3">
      <c r="A9" s="9" t="s">
        <v>29</v>
      </c>
      <c r="B9" s="5">
        <f>+Budget!D9</f>
        <v>0</v>
      </c>
      <c r="C9" s="7">
        <v>0</v>
      </c>
      <c r="D9" s="8">
        <v>0</v>
      </c>
      <c r="E9" s="5">
        <f t="shared" ref="E9:E12" si="0">+C9*D9</f>
        <v>0</v>
      </c>
      <c r="H9" s="5">
        <f>+E9+'August Request'!H9</f>
        <v>0</v>
      </c>
      <c r="J9" s="5">
        <f t="shared" ref="J9:J24" si="1">+B9-H9</f>
        <v>0</v>
      </c>
    </row>
    <row r="10" spans="1:12" x14ac:dyDescent="0.3">
      <c r="A10" s="9" t="s">
        <v>30</v>
      </c>
      <c r="B10" s="5">
        <f>+Budget!D10</f>
        <v>0</v>
      </c>
      <c r="C10" s="7">
        <v>0</v>
      </c>
      <c r="D10" s="8">
        <v>0</v>
      </c>
      <c r="E10" s="5">
        <f t="shared" si="0"/>
        <v>0</v>
      </c>
      <c r="H10" s="5">
        <f>+E10+'August Request'!H10</f>
        <v>0</v>
      </c>
      <c r="J10" s="5">
        <f t="shared" si="1"/>
        <v>0</v>
      </c>
    </row>
    <row r="11" spans="1:12" x14ac:dyDescent="0.3">
      <c r="A11" s="9" t="s">
        <v>31</v>
      </c>
      <c r="B11" s="5">
        <f>+Budget!D11</f>
        <v>0</v>
      </c>
      <c r="C11" s="7">
        <v>0</v>
      </c>
      <c r="D11" s="8">
        <v>0</v>
      </c>
      <c r="E11" s="5">
        <f t="shared" si="0"/>
        <v>0</v>
      </c>
      <c r="H11" s="5">
        <f>+E11+'August Request'!H11</f>
        <v>0</v>
      </c>
      <c r="J11" s="5">
        <f t="shared" si="1"/>
        <v>0</v>
      </c>
    </row>
    <row r="12" spans="1:12" ht="15" thickBot="1" x14ac:dyDescent="0.35">
      <c r="A12" s="9" t="s">
        <v>32</v>
      </c>
      <c r="B12" s="6">
        <f>+Budget!D12</f>
        <v>0</v>
      </c>
      <c r="C12" s="7">
        <v>0</v>
      </c>
      <c r="D12" s="8">
        <v>0</v>
      </c>
      <c r="E12" s="5">
        <f t="shared" si="0"/>
        <v>0</v>
      </c>
      <c r="H12" s="5">
        <f>+E12+'August Request'!H12</f>
        <v>0</v>
      </c>
      <c r="J12" s="5">
        <f t="shared" si="1"/>
        <v>0</v>
      </c>
    </row>
    <row r="13" spans="1:12" ht="15" thickBot="1" x14ac:dyDescent="0.35">
      <c r="B13" s="5">
        <f>SUM(B8:B12)</f>
        <v>0</v>
      </c>
      <c r="C13" s="3"/>
      <c r="D13" s="4"/>
      <c r="E13" s="35">
        <f>SUM(E8:E12)</f>
        <v>0</v>
      </c>
      <c r="F13" s="5">
        <f>SUM(E8:E12)</f>
        <v>0</v>
      </c>
      <c r="H13" s="5">
        <f>+E13+'August Request'!H13</f>
        <v>0</v>
      </c>
      <c r="J13" s="5">
        <f t="shared" si="1"/>
        <v>0</v>
      </c>
      <c r="L13" s="5"/>
    </row>
    <row r="14" spans="1:12" x14ac:dyDescent="0.3">
      <c r="A14" t="s">
        <v>33</v>
      </c>
      <c r="B14" s="5">
        <f>+Budget!E14</f>
        <v>0</v>
      </c>
      <c r="C14" s="36"/>
      <c r="D14" s="14">
        <f>+Budget!C14</f>
        <v>7.6499999999999999E-2</v>
      </c>
      <c r="E14" s="5">
        <f>+E13*D14</f>
        <v>0</v>
      </c>
      <c r="F14" s="5">
        <f>+F13*D14</f>
        <v>0</v>
      </c>
      <c r="H14" s="5">
        <f>+E14+'August Request'!H14</f>
        <v>0</v>
      </c>
      <c r="J14" s="5">
        <f t="shared" si="1"/>
        <v>0</v>
      </c>
    </row>
    <row r="15" spans="1:12" x14ac:dyDescent="0.3">
      <c r="J15" s="5"/>
    </row>
    <row r="16" spans="1:12" x14ac:dyDescent="0.3">
      <c r="A16" t="s">
        <v>35</v>
      </c>
      <c r="B16" s="5">
        <f>+Budget!E16</f>
        <v>0</v>
      </c>
      <c r="F16" s="8">
        <v>0</v>
      </c>
      <c r="H16" s="5">
        <f>+F16+'August Request'!H16</f>
        <v>0</v>
      </c>
      <c r="J16" s="5">
        <f t="shared" si="1"/>
        <v>0</v>
      </c>
    </row>
    <row r="17" spans="1:15" x14ac:dyDescent="0.3">
      <c r="A17" t="s">
        <v>36</v>
      </c>
      <c r="B17" s="5">
        <f>+Budget!E17</f>
        <v>0</v>
      </c>
      <c r="F17" s="8">
        <v>0</v>
      </c>
      <c r="H17" s="5">
        <f>+F17+'August Request'!H17</f>
        <v>0</v>
      </c>
      <c r="J17" s="5">
        <f t="shared" si="1"/>
        <v>0</v>
      </c>
    </row>
    <row r="18" spans="1:15" x14ac:dyDescent="0.3">
      <c r="A18" t="s">
        <v>37</v>
      </c>
      <c r="B18" s="5">
        <f>+Budget!E18</f>
        <v>0</v>
      </c>
      <c r="F18" s="8">
        <v>0</v>
      </c>
      <c r="H18" s="5">
        <f>+F18+'August Request'!H18</f>
        <v>0</v>
      </c>
      <c r="J18" s="5">
        <f t="shared" si="1"/>
        <v>0</v>
      </c>
    </row>
    <row r="19" spans="1:15" x14ac:dyDescent="0.3">
      <c r="A19" t="s">
        <v>38</v>
      </c>
      <c r="B19" s="5">
        <f>+Budget!E19</f>
        <v>0</v>
      </c>
      <c r="F19" s="8">
        <v>0</v>
      </c>
      <c r="H19" s="5">
        <f>+F19+'August Request'!H19</f>
        <v>0</v>
      </c>
      <c r="J19" s="5">
        <f t="shared" si="1"/>
        <v>0</v>
      </c>
    </row>
    <row r="20" spans="1:15" x14ac:dyDescent="0.3">
      <c r="A20" t="s">
        <v>39</v>
      </c>
      <c r="B20" s="5">
        <f>+Budget!E20</f>
        <v>0</v>
      </c>
      <c r="F20" s="8">
        <v>0</v>
      </c>
      <c r="H20" s="5">
        <f>+F20+'August Request'!H20</f>
        <v>0</v>
      </c>
      <c r="J20" s="5">
        <f t="shared" si="1"/>
        <v>0</v>
      </c>
    </row>
    <row r="21" spans="1:15" x14ac:dyDescent="0.3">
      <c r="B21" s="5"/>
      <c r="F21" s="15"/>
      <c r="H21" s="5"/>
      <c r="J21" s="5"/>
    </row>
    <row r="22" spans="1:15" x14ac:dyDescent="0.3">
      <c r="B22" s="5"/>
      <c r="F22" s="15"/>
      <c r="H22" s="5"/>
      <c r="J22" s="5"/>
    </row>
    <row r="23" spans="1:15" x14ac:dyDescent="0.3">
      <c r="C23" s="10" t="s">
        <v>40</v>
      </c>
      <c r="D23" s="10" t="s">
        <v>26</v>
      </c>
      <c r="J23" s="5"/>
    </row>
    <row r="24" spans="1:15" x14ac:dyDescent="0.3">
      <c r="A24" t="s">
        <v>41</v>
      </c>
      <c r="B24" s="2">
        <f>+Budget!E24</f>
        <v>0</v>
      </c>
      <c r="C24" s="23">
        <v>0</v>
      </c>
      <c r="D24" s="4">
        <v>0.51</v>
      </c>
      <c r="F24" s="5">
        <f>+C24*D24</f>
        <v>0</v>
      </c>
      <c r="H24" s="5">
        <f>+F24+'August Request'!H24</f>
        <v>0</v>
      </c>
      <c r="J24" s="5">
        <f t="shared" si="1"/>
        <v>0</v>
      </c>
    </row>
    <row r="25" spans="1:15" x14ac:dyDescent="0.3">
      <c r="B25" s="37"/>
      <c r="C25" s="37"/>
      <c r="D25" s="4"/>
      <c r="F25" s="5"/>
      <c r="H25" s="5"/>
      <c r="J25" s="5"/>
    </row>
    <row r="26" spans="1:15" ht="15" thickBot="1" x14ac:dyDescent="0.35">
      <c r="B26" s="6"/>
      <c r="F26" s="38"/>
      <c r="H26" s="6"/>
      <c r="J26" s="6"/>
    </row>
    <row r="27" spans="1:15" x14ac:dyDescent="0.3">
      <c r="A27" t="s">
        <v>42</v>
      </c>
      <c r="B27" s="5">
        <f>+B24+B20+B19+B18+B17+B16+B14+B13</f>
        <v>0</v>
      </c>
      <c r="E27" s="5"/>
      <c r="F27" s="15">
        <f>+F13+F14+F16+F17+F18+F19+F20+F24</f>
        <v>0</v>
      </c>
      <c r="H27" s="5">
        <f>+H24+H20+H19+H18+H17+H16+H14+H13</f>
        <v>0</v>
      </c>
      <c r="J27" s="5">
        <f>+B27-H27</f>
        <v>0</v>
      </c>
      <c r="K27" s="5"/>
      <c r="L27" s="5"/>
      <c r="M27" s="5"/>
      <c r="N27" s="5"/>
      <c r="O27" s="5"/>
    </row>
    <row r="28" spans="1:15" ht="15" thickBot="1" x14ac:dyDescent="0.35">
      <c r="A28" t="s">
        <v>43</v>
      </c>
      <c r="B28" s="6">
        <f>+Budget!E28</f>
        <v>0</v>
      </c>
      <c r="F28" s="4">
        <f>+F27*0.1</f>
        <v>0</v>
      </c>
      <c r="H28" s="5">
        <f>+F28+'August Request'!H28</f>
        <v>0</v>
      </c>
      <c r="J28" s="5">
        <f>+B28-H28</f>
        <v>0</v>
      </c>
    </row>
    <row r="29" spans="1:15" ht="15" thickBot="1" x14ac:dyDescent="0.35">
      <c r="F29" s="11"/>
      <c r="H29" s="11"/>
      <c r="J29" s="6"/>
    </row>
    <row r="30" spans="1:15" ht="15" thickBot="1" x14ac:dyDescent="0.35">
      <c r="A30" t="s">
        <v>44</v>
      </c>
      <c r="B30" s="22">
        <f>+Budget!E30</f>
        <v>0</v>
      </c>
      <c r="F30" s="12">
        <f>+F28+F27</f>
        <v>0</v>
      </c>
      <c r="H30" s="12">
        <f>+H28+H27</f>
        <v>0</v>
      </c>
      <c r="J30" s="12">
        <f>+J28+J27</f>
        <v>0</v>
      </c>
    </row>
    <row r="31" spans="1:15" ht="15" thickTop="1" x14ac:dyDescent="0.3"/>
    <row r="32" spans="1:15" ht="15" thickBot="1" x14ac:dyDescent="0.35"/>
    <row r="33" spans="1:10" x14ac:dyDescent="0.3">
      <c r="A33" s="97" t="s">
        <v>49</v>
      </c>
      <c r="B33" s="98"/>
      <c r="C33" s="99"/>
    </row>
    <row r="34" spans="1:10" ht="15" thickBot="1" x14ac:dyDescent="0.35">
      <c r="A34" s="100"/>
      <c r="B34" s="101"/>
      <c r="C34" s="102"/>
    </row>
    <row r="35" spans="1:10" ht="15" thickBot="1" x14ac:dyDescent="0.35">
      <c r="A35" s="100"/>
      <c r="B35" s="101"/>
      <c r="C35" s="102"/>
      <c r="E35" s="94" t="s">
        <v>50</v>
      </c>
      <c r="F35" s="95"/>
      <c r="G35" s="95"/>
      <c r="H35" s="95"/>
      <c r="I35" s="95"/>
      <c r="J35" s="96"/>
    </row>
    <row r="36" spans="1:10" ht="15" customHeight="1" thickBot="1" x14ac:dyDescent="0.35">
      <c r="A36" s="100"/>
      <c r="B36" s="101"/>
      <c r="C36" s="102"/>
      <c r="E36" s="40"/>
      <c r="H36" s="1" t="s">
        <v>51</v>
      </c>
      <c r="J36" s="34" t="s">
        <v>52</v>
      </c>
    </row>
    <row r="37" spans="1:10" ht="15" thickBot="1" x14ac:dyDescent="0.35">
      <c r="A37" s="100"/>
      <c r="B37" s="101"/>
      <c r="C37" s="102"/>
      <c r="E37" s="40" t="s">
        <v>53</v>
      </c>
      <c r="H37" s="11"/>
      <c r="J37" s="29"/>
    </row>
    <row r="38" spans="1:10" ht="14.4" customHeight="1" thickBot="1" x14ac:dyDescent="0.35">
      <c r="A38" s="100"/>
      <c r="B38" s="101"/>
      <c r="C38" s="102"/>
      <c r="E38" s="40" t="s">
        <v>53</v>
      </c>
      <c r="H38" s="43"/>
      <c r="I38" s="19"/>
      <c r="J38" s="41"/>
    </row>
    <row r="39" spans="1:10" ht="15" thickBot="1" x14ac:dyDescent="0.35">
      <c r="A39" s="103"/>
      <c r="B39" s="104"/>
      <c r="C39" s="105"/>
      <c r="E39" s="40"/>
      <c r="J39" s="28"/>
    </row>
    <row r="40" spans="1:10" x14ac:dyDescent="0.3">
      <c r="E40" s="32"/>
      <c r="F40" s="39" t="s">
        <v>52</v>
      </c>
      <c r="H40" s="39" t="s">
        <v>54</v>
      </c>
      <c r="J40" s="42" t="s">
        <v>55</v>
      </c>
    </row>
    <row r="41" spans="1:10" ht="15" thickBot="1" x14ac:dyDescent="0.35">
      <c r="A41" s="9" t="s">
        <v>56</v>
      </c>
      <c r="B41" s="84"/>
      <c r="C41" s="84"/>
      <c r="E41" s="32"/>
      <c r="J41" s="28"/>
    </row>
    <row r="42" spans="1:10" ht="28.8" x14ac:dyDescent="0.3">
      <c r="E42" s="32" t="s">
        <v>57</v>
      </c>
      <c r="J42" s="28"/>
    </row>
    <row r="43" spans="1:10" ht="15" thickBot="1" x14ac:dyDescent="0.35">
      <c r="A43" s="9" t="s">
        <v>58</v>
      </c>
      <c r="B43" s="84"/>
      <c r="C43" s="84"/>
      <c r="E43" s="33"/>
      <c r="F43" s="11"/>
      <c r="G43" s="11"/>
      <c r="H43" s="11"/>
      <c r="I43" s="11"/>
      <c r="J43" s="29"/>
    </row>
    <row r="45" spans="1:10" ht="15" thickBot="1" x14ac:dyDescent="0.35">
      <c r="A45" s="9" t="s">
        <v>52</v>
      </c>
      <c r="B45" s="84"/>
      <c r="C45" s="84"/>
    </row>
  </sheetData>
  <mergeCells count="10">
    <mergeCell ref="A1:J1"/>
    <mergeCell ref="A2:J2"/>
    <mergeCell ref="C6:F6"/>
    <mergeCell ref="B3:J3"/>
    <mergeCell ref="B4:J4"/>
    <mergeCell ref="E35:J35"/>
    <mergeCell ref="A33:C39"/>
    <mergeCell ref="B43:C43"/>
    <mergeCell ref="B45:C45"/>
    <mergeCell ref="B41:C4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M45"/>
  <sheetViews>
    <sheetView topLeftCell="A4" workbookViewId="0">
      <selection activeCell="E32" sqref="E32:J32"/>
    </sheetView>
  </sheetViews>
  <sheetFormatPr defaultRowHeight="14.4" x14ac:dyDescent="0.3"/>
  <cols>
    <col min="1" max="2" width="22.109375" customWidth="1"/>
    <col min="5" max="5" width="14.6640625" customWidth="1"/>
    <col min="6" max="6" width="11.33203125" customWidth="1"/>
    <col min="7" max="7" width="2.33203125" customWidth="1"/>
    <col min="8" max="8" width="13.109375" customWidth="1"/>
    <col min="9" max="9" width="2.33203125" customWidth="1"/>
    <col min="10" max="10" width="14" customWidth="1"/>
    <col min="12" max="13" width="10.109375" bestFit="1" customWidth="1"/>
  </cols>
  <sheetData>
    <row r="1" spans="1:12" ht="21" x14ac:dyDescent="0.4">
      <c r="A1" s="85" t="s">
        <v>20</v>
      </c>
      <c r="B1" s="86"/>
      <c r="C1" s="86"/>
      <c r="D1" s="86"/>
      <c r="E1" s="86"/>
      <c r="F1" s="86"/>
      <c r="G1" s="86"/>
      <c r="H1" s="86"/>
      <c r="I1" s="86"/>
      <c r="J1" s="87"/>
    </row>
    <row r="2" spans="1:12" ht="15" thickBot="1" x14ac:dyDescent="0.35">
      <c r="A2" s="88" t="s">
        <v>21</v>
      </c>
      <c r="B2" s="89"/>
      <c r="C2" s="89"/>
      <c r="D2" s="89"/>
      <c r="E2" s="89"/>
      <c r="F2" s="89"/>
      <c r="G2" s="89"/>
      <c r="H2" s="89"/>
      <c r="I2" s="89"/>
      <c r="J2" s="90"/>
    </row>
    <row r="3" spans="1:12" ht="15" thickBot="1" x14ac:dyDescent="0.35">
      <c r="A3" s="13" t="s">
        <v>22</v>
      </c>
      <c r="B3" s="91">
        <f>+Budget!B3</f>
        <v>0</v>
      </c>
      <c r="C3" s="92"/>
      <c r="D3" s="92"/>
      <c r="E3" s="92"/>
      <c r="F3" s="92"/>
      <c r="G3" s="92"/>
      <c r="H3" s="92"/>
      <c r="I3" s="92"/>
      <c r="J3" s="93"/>
    </row>
    <row r="4" spans="1:12" ht="15" thickBot="1" x14ac:dyDescent="0.35">
      <c r="A4" s="13" t="s">
        <v>23</v>
      </c>
      <c r="B4" s="94">
        <f>+Budget!B4</f>
        <v>0</v>
      </c>
      <c r="C4" s="95"/>
      <c r="D4" s="95"/>
      <c r="E4" s="95"/>
      <c r="F4" s="95"/>
      <c r="G4" s="95"/>
      <c r="H4" s="95"/>
      <c r="I4" s="95"/>
      <c r="J4" s="96"/>
    </row>
    <row r="5" spans="1:12" ht="15" thickBot="1" x14ac:dyDescent="0.35"/>
    <row r="6" spans="1:12" ht="29.4" thickBot="1" x14ac:dyDescent="0.35">
      <c r="C6" s="94" t="s">
        <v>45</v>
      </c>
      <c r="D6" s="95"/>
      <c r="E6" s="95"/>
      <c r="F6" s="96"/>
      <c r="H6" s="20" t="s">
        <v>46</v>
      </c>
      <c r="J6" s="20" t="s">
        <v>47</v>
      </c>
    </row>
    <row r="7" spans="1:12" ht="15" thickBot="1" x14ac:dyDescent="0.35">
      <c r="A7" t="s">
        <v>24</v>
      </c>
      <c r="B7" s="17" t="s">
        <v>48</v>
      </c>
      <c r="C7" s="1" t="s">
        <v>25</v>
      </c>
      <c r="D7" s="1" t="s">
        <v>26</v>
      </c>
      <c r="E7" s="1" t="s">
        <v>27</v>
      </c>
    </row>
    <row r="8" spans="1:12" x14ac:dyDescent="0.3">
      <c r="A8" s="9" t="s">
        <v>28</v>
      </c>
      <c r="B8" s="5">
        <f>+Budget!D8</f>
        <v>0</v>
      </c>
      <c r="C8" s="7">
        <v>0</v>
      </c>
      <c r="D8" s="8">
        <v>0</v>
      </c>
      <c r="E8" s="5">
        <f>+C8*D8</f>
        <v>0</v>
      </c>
      <c r="H8" s="5">
        <f>+E8+'September Request'!H8</f>
        <v>0</v>
      </c>
      <c r="J8" s="5">
        <f>+B8-H8</f>
        <v>0</v>
      </c>
    </row>
    <row r="9" spans="1:12" x14ac:dyDescent="0.3">
      <c r="A9" s="9" t="s">
        <v>29</v>
      </c>
      <c r="B9" s="5">
        <f>+Budget!D9</f>
        <v>0</v>
      </c>
      <c r="C9" s="7">
        <v>0</v>
      </c>
      <c r="D9" s="8">
        <v>0</v>
      </c>
      <c r="E9" s="5">
        <f t="shared" ref="E9:E12" si="0">+C9*D9</f>
        <v>0</v>
      </c>
      <c r="H9" s="5">
        <f>+E9+'September Request'!H9</f>
        <v>0</v>
      </c>
      <c r="J9" s="5">
        <f t="shared" ref="J9:J20" si="1">+B9-H9</f>
        <v>0</v>
      </c>
    </row>
    <row r="10" spans="1:12" x14ac:dyDescent="0.3">
      <c r="A10" s="9" t="s">
        <v>30</v>
      </c>
      <c r="B10" s="5">
        <f>+Budget!D10</f>
        <v>0</v>
      </c>
      <c r="C10" s="7">
        <v>0</v>
      </c>
      <c r="D10" s="8">
        <v>0</v>
      </c>
      <c r="E10" s="5">
        <f t="shared" si="0"/>
        <v>0</v>
      </c>
      <c r="H10" s="5">
        <f>+E10+'September Request'!H10</f>
        <v>0</v>
      </c>
      <c r="J10" s="5">
        <f t="shared" si="1"/>
        <v>0</v>
      </c>
    </row>
    <row r="11" spans="1:12" x14ac:dyDescent="0.3">
      <c r="A11" s="9" t="s">
        <v>31</v>
      </c>
      <c r="B11" s="5">
        <f>+Budget!D11</f>
        <v>0</v>
      </c>
      <c r="C11" s="7">
        <v>0</v>
      </c>
      <c r="D11" s="8">
        <v>0</v>
      </c>
      <c r="E11" s="5">
        <f t="shared" si="0"/>
        <v>0</v>
      </c>
      <c r="H11" s="5">
        <f>+E11+'September Request'!H11</f>
        <v>0</v>
      </c>
      <c r="J11" s="5">
        <f t="shared" si="1"/>
        <v>0</v>
      </c>
    </row>
    <row r="12" spans="1:12" ht="15" thickBot="1" x14ac:dyDescent="0.35">
      <c r="A12" s="9" t="s">
        <v>32</v>
      </c>
      <c r="B12" s="5">
        <f>+Budget!D12</f>
        <v>0</v>
      </c>
      <c r="C12" s="7">
        <v>0</v>
      </c>
      <c r="D12" s="8">
        <v>0</v>
      </c>
      <c r="E12" s="5">
        <f t="shared" si="0"/>
        <v>0</v>
      </c>
      <c r="H12" s="5">
        <f>+E12+'September Request'!H12</f>
        <v>0</v>
      </c>
      <c r="J12" s="5">
        <f t="shared" si="1"/>
        <v>0</v>
      </c>
    </row>
    <row r="13" spans="1:12" ht="15" thickBot="1" x14ac:dyDescent="0.35">
      <c r="B13" s="5">
        <f>SUM(B8:B12)</f>
        <v>0</v>
      </c>
      <c r="C13" s="3"/>
      <c r="D13" s="4"/>
      <c r="E13" s="35">
        <f>SUM(E8:E12)</f>
        <v>0</v>
      </c>
      <c r="F13" s="5">
        <f>+E13</f>
        <v>0</v>
      </c>
      <c r="H13" s="5">
        <f>+E13+'September Request'!H13</f>
        <v>0</v>
      </c>
      <c r="J13" s="5">
        <f>SUM(J8:J12)</f>
        <v>0</v>
      </c>
      <c r="L13" s="5"/>
    </row>
    <row r="14" spans="1:12" x14ac:dyDescent="0.3">
      <c r="A14" t="s">
        <v>33</v>
      </c>
      <c r="B14" s="5">
        <f>+Budget!E14</f>
        <v>0</v>
      </c>
      <c r="C14" s="36"/>
      <c r="D14" s="14">
        <f>+Budget!C14</f>
        <v>7.6499999999999999E-2</v>
      </c>
      <c r="E14" s="5">
        <f>+E13*D14</f>
        <v>0</v>
      </c>
      <c r="F14" s="5">
        <f>+E14</f>
        <v>0</v>
      </c>
      <c r="H14" s="5">
        <f>+E14+'September Request'!H14</f>
        <v>0</v>
      </c>
      <c r="J14" s="5">
        <f t="shared" si="1"/>
        <v>0</v>
      </c>
      <c r="L14" s="5"/>
    </row>
    <row r="15" spans="1:12" x14ac:dyDescent="0.3">
      <c r="H15" s="5"/>
      <c r="J15" s="5"/>
    </row>
    <row r="16" spans="1:12" x14ac:dyDescent="0.3">
      <c r="A16" t="s">
        <v>35</v>
      </c>
      <c r="B16" s="5">
        <f>+Budget!E16</f>
        <v>0</v>
      </c>
      <c r="E16" s="2"/>
      <c r="F16" s="23">
        <v>0</v>
      </c>
      <c r="H16" s="5">
        <f>+F16+'September Request'!H16</f>
        <v>0</v>
      </c>
      <c r="J16" s="5">
        <f t="shared" si="1"/>
        <v>0</v>
      </c>
      <c r="L16" s="5"/>
    </row>
    <row r="17" spans="1:13" x14ac:dyDescent="0.3">
      <c r="A17" t="s">
        <v>36</v>
      </c>
      <c r="B17" s="5">
        <f>+Budget!E17</f>
        <v>0</v>
      </c>
      <c r="E17" s="2"/>
      <c r="F17" s="23">
        <v>0</v>
      </c>
      <c r="H17" s="5">
        <f>+F17+'September Request'!H17</f>
        <v>0</v>
      </c>
      <c r="J17" s="5">
        <f t="shared" si="1"/>
        <v>0</v>
      </c>
      <c r="L17" s="5"/>
    </row>
    <row r="18" spans="1:13" x14ac:dyDescent="0.3">
      <c r="A18" t="s">
        <v>37</v>
      </c>
      <c r="B18" s="5">
        <f>+Budget!E18</f>
        <v>0</v>
      </c>
      <c r="E18" s="2"/>
      <c r="F18" s="23">
        <v>0</v>
      </c>
      <c r="H18" s="5">
        <f>+F18+'September Request'!H18</f>
        <v>0</v>
      </c>
      <c r="J18" s="5">
        <f t="shared" si="1"/>
        <v>0</v>
      </c>
      <c r="L18" s="5"/>
    </row>
    <row r="19" spans="1:13" x14ac:dyDescent="0.3">
      <c r="A19" t="s">
        <v>38</v>
      </c>
      <c r="B19" s="5">
        <f>+Budget!E19</f>
        <v>0</v>
      </c>
      <c r="E19" s="2"/>
      <c r="F19" s="23">
        <v>0</v>
      </c>
      <c r="H19" s="5">
        <f>+F19+'September Request'!H19</f>
        <v>0</v>
      </c>
      <c r="J19" s="5">
        <f t="shared" si="1"/>
        <v>0</v>
      </c>
      <c r="L19" s="5"/>
    </row>
    <row r="20" spans="1:13" x14ac:dyDescent="0.3">
      <c r="A20" t="s">
        <v>39</v>
      </c>
      <c r="B20" s="5">
        <f>+Budget!E20</f>
        <v>0</v>
      </c>
      <c r="E20" s="2"/>
      <c r="F20" s="23">
        <v>0</v>
      </c>
      <c r="H20" s="5">
        <f>+F20+'September Request'!H20</f>
        <v>0</v>
      </c>
      <c r="J20" s="5">
        <f t="shared" si="1"/>
        <v>0</v>
      </c>
      <c r="L20" s="5"/>
    </row>
    <row r="21" spans="1:13" x14ac:dyDescent="0.3">
      <c r="B21" s="5"/>
      <c r="F21" s="15"/>
      <c r="H21" s="5"/>
      <c r="J21" s="5"/>
    </row>
    <row r="22" spans="1:13" x14ac:dyDescent="0.3">
      <c r="B22" s="5"/>
      <c r="F22" s="15"/>
      <c r="H22" s="5"/>
      <c r="J22" s="5"/>
    </row>
    <row r="23" spans="1:13" x14ac:dyDescent="0.3">
      <c r="C23" s="10" t="s">
        <v>40</v>
      </c>
      <c r="D23" s="10" t="s">
        <v>26</v>
      </c>
      <c r="H23" s="5"/>
      <c r="J23" s="5"/>
    </row>
    <row r="24" spans="1:13" x14ac:dyDescent="0.3">
      <c r="A24" t="s">
        <v>41</v>
      </c>
      <c r="B24" s="4">
        <f>+Budget!E24</f>
        <v>0</v>
      </c>
      <c r="C24" s="23">
        <v>0</v>
      </c>
      <c r="D24" s="4">
        <v>0.51</v>
      </c>
      <c r="F24" s="5">
        <f>+C24*D24</f>
        <v>0</v>
      </c>
      <c r="H24" s="5">
        <f>+F24+'September Request'!H24</f>
        <v>0</v>
      </c>
      <c r="J24" s="5">
        <f>+B24-H24</f>
        <v>0</v>
      </c>
      <c r="L24" s="5"/>
    </row>
    <row r="25" spans="1:13" x14ac:dyDescent="0.3">
      <c r="B25" s="37"/>
      <c r="C25" s="37"/>
      <c r="D25" s="4"/>
      <c r="F25" s="5"/>
      <c r="H25" s="5"/>
      <c r="J25" s="5"/>
    </row>
    <row r="26" spans="1:13" ht="15" thickBot="1" x14ac:dyDescent="0.35">
      <c r="B26" s="6"/>
      <c r="F26" s="38"/>
      <c r="H26" s="6"/>
      <c r="J26" s="6"/>
    </row>
    <row r="27" spans="1:13" x14ac:dyDescent="0.3">
      <c r="A27" t="s">
        <v>42</v>
      </c>
      <c r="B27" s="5">
        <f>+B24+B20+B19+B18+B17+B16+B14+B13</f>
        <v>0</v>
      </c>
      <c r="E27" s="5">
        <f>+E13+E14+E16+E17+E18+E19+E20+E24</f>
        <v>0</v>
      </c>
      <c r="F27" s="15">
        <f>+F13+F14+F16+F17+F18+F19+F20+F24</f>
        <v>0</v>
      </c>
      <c r="G27" s="15">
        <f t="shared" ref="G27:I27" si="2">+G24+G20+G19+G18+G17+G16+G14+G13</f>
        <v>0</v>
      </c>
      <c r="H27" s="15">
        <f t="shared" si="2"/>
        <v>0</v>
      </c>
      <c r="I27" s="15">
        <f t="shared" si="2"/>
        <v>0</v>
      </c>
      <c r="J27" s="15">
        <f>+J24+J20+J19+J18+J17+J16+J14+J13</f>
        <v>0</v>
      </c>
      <c r="L27" s="5"/>
      <c r="M27" s="5"/>
    </row>
    <row r="28" spans="1:13" x14ac:dyDescent="0.3">
      <c r="A28" t="s">
        <v>43</v>
      </c>
      <c r="B28" s="5">
        <f>+Budget!E28</f>
        <v>0</v>
      </c>
      <c r="F28" s="4">
        <f>+F27*0.1</f>
        <v>0</v>
      </c>
      <c r="H28" s="5">
        <f>+F28+'September Request'!H28</f>
        <v>0</v>
      </c>
      <c r="J28" s="5">
        <f t="shared" ref="J28" si="3">+B28-H28</f>
        <v>0</v>
      </c>
    </row>
    <row r="29" spans="1:13" ht="15" thickBot="1" x14ac:dyDescent="0.35">
      <c r="B29" s="11"/>
      <c r="F29" s="11"/>
      <c r="H29" s="6"/>
      <c r="J29" s="6"/>
    </row>
    <row r="30" spans="1:13" ht="15" thickBot="1" x14ac:dyDescent="0.35">
      <c r="A30" t="s">
        <v>44</v>
      </c>
      <c r="B30" s="12">
        <f>+B27+B28</f>
        <v>0</v>
      </c>
      <c r="F30" s="12">
        <f>+F27+F28</f>
        <v>0</v>
      </c>
      <c r="H30" s="12">
        <f>+H27+H28</f>
        <v>0</v>
      </c>
      <c r="J30" s="12">
        <f>+J28+J27</f>
        <v>0</v>
      </c>
      <c r="L30" s="5"/>
    </row>
    <row r="31" spans="1:13" ht="15" thickTop="1" x14ac:dyDescent="0.3"/>
    <row r="32" spans="1:13" ht="15" thickBot="1" x14ac:dyDescent="0.35"/>
    <row r="33" spans="1:10" x14ac:dyDescent="0.3">
      <c r="A33" s="97" t="s">
        <v>49</v>
      </c>
      <c r="B33" s="98"/>
      <c r="C33" s="99"/>
    </row>
    <row r="34" spans="1:10" ht="15" thickBot="1" x14ac:dyDescent="0.35">
      <c r="A34" s="100"/>
      <c r="B34" s="101"/>
      <c r="C34" s="102"/>
    </row>
    <row r="35" spans="1:10" ht="15" thickBot="1" x14ac:dyDescent="0.35">
      <c r="A35" s="100"/>
      <c r="B35" s="101"/>
      <c r="C35" s="102"/>
      <c r="E35" s="94" t="s">
        <v>50</v>
      </c>
      <c r="F35" s="95"/>
      <c r="G35" s="95"/>
      <c r="H35" s="95"/>
      <c r="I35" s="95"/>
      <c r="J35" s="96"/>
    </row>
    <row r="36" spans="1:10" ht="15" customHeight="1" thickBot="1" x14ac:dyDescent="0.35">
      <c r="A36" s="100"/>
      <c r="B36" s="101"/>
      <c r="C36" s="102"/>
      <c r="E36" s="40"/>
      <c r="H36" s="1" t="s">
        <v>51</v>
      </c>
      <c r="J36" s="34" t="s">
        <v>52</v>
      </c>
    </row>
    <row r="37" spans="1:10" ht="15" thickBot="1" x14ac:dyDescent="0.35">
      <c r="A37" s="100"/>
      <c r="B37" s="101"/>
      <c r="C37" s="102"/>
      <c r="E37" s="40" t="s">
        <v>53</v>
      </c>
      <c r="H37" s="11"/>
      <c r="J37" s="29"/>
    </row>
    <row r="38" spans="1:10" ht="14.4" customHeight="1" thickBot="1" x14ac:dyDescent="0.35">
      <c r="A38" s="100"/>
      <c r="B38" s="101"/>
      <c r="C38" s="102"/>
      <c r="E38" s="40" t="s">
        <v>53</v>
      </c>
      <c r="H38" s="43"/>
      <c r="I38" s="19"/>
      <c r="J38" s="41"/>
    </row>
    <row r="39" spans="1:10" ht="15" thickBot="1" x14ac:dyDescent="0.35">
      <c r="A39" s="103"/>
      <c r="B39" s="104"/>
      <c r="C39" s="105"/>
      <c r="E39" s="40"/>
      <c r="J39" s="28"/>
    </row>
    <row r="40" spans="1:10" x14ac:dyDescent="0.3">
      <c r="E40" s="32"/>
      <c r="F40" s="39" t="s">
        <v>52</v>
      </c>
      <c r="H40" s="39" t="s">
        <v>54</v>
      </c>
      <c r="J40" s="42" t="s">
        <v>55</v>
      </c>
    </row>
    <row r="41" spans="1:10" ht="15" thickBot="1" x14ac:dyDescent="0.35">
      <c r="A41" s="9" t="s">
        <v>56</v>
      </c>
      <c r="B41" s="84"/>
      <c r="C41" s="84"/>
      <c r="E41" s="32"/>
      <c r="J41" s="28"/>
    </row>
    <row r="42" spans="1:10" ht="28.8" x14ac:dyDescent="0.3">
      <c r="E42" s="32" t="s">
        <v>57</v>
      </c>
      <c r="J42" s="28"/>
    </row>
    <row r="43" spans="1:10" ht="15" thickBot="1" x14ac:dyDescent="0.35">
      <c r="A43" s="9" t="s">
        <v>58</v>
      </c>
      <c r="B43" s="84"/>
      <c r="C43" s="84"/>
      <c r="E43" s="33"/>
      <c r="F43" s="11"/>
      <c r="G43" s="11"/>
      <c r="H43" s="11"/>
      <c r="I43" s="11"/>
      <c r="J43" s="29"/>
    </row>
    <row r="45" spans="1:10" ht="15" thickBot="1" x14ac:dyDescent="0.35">
      <c r="A45" s="9" t="s">
        <v>52</v>
      </c>
      <c r="B45" s="84"/>
      <c r="C45" s="84"/>
    </row>
  </sheetData>
  <mergeCells count="10">
    <mergeCell ref="A1:J1"/>
    <mergeCell ref="A2:J2"/>
    <mergeCell ref="C6:F6"/>
    <mergeCell ref="B3:J3"/>
    <mergeCell ref="B4:J4"/>
    <mergeCell ref="E35:J35"/>
    <mergeCell ref="A33:C39"/>
    <mergeCell ref="B43:C43"/>
    <mergeCell ref="B45:C45"/>
    <mergeCell ref="B41:C4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N45"/>
  <sheetViews>
    <sheetView topLeftCell="A5" workbookViewId="0">
      <selection activeCell="E27" sqref="E27"/>
    </sheetView>
  </sheetViews>
  <sheetFormatPr defaultRowHeight="14.4" x14ac:dyDescent="0.3"/>
  <cols>
    <col min="1" max="2" width="22.109375" customWidth="1"/>
    <col min="5" max="5" width="14.6640625" customWidth="1"/>
    <col min="6" max="6" width="13.88671875" customWidth="1"/>
    <col min="7" max="7" width="2.33203125" customWidth="1"/>
    <col min="8" max="8" width="13.109375" customWidth="1"/>
    <col min="9" max="9" width="2.33203125" customWidth="1"/>
    <col min="10" max="10" width="14" customWidth="1"/>
    <col min="12" max="12" width="10.109375" bestFit="1" customWidth="1"/>
    <col min="14" max="14" width="10.109375" bestFit="1" customWidth="1"/>
  </cols>
  <sheetData>
    <row r="1" spans="1:12" ht="21" x14ac:dyDescent="0.4">
      <c r="A1" s="85" t="s">
        <v>20</v>
      </c>
      <c r="B1" s="86"/>
      <c r="C1" s="86"/>
      <c r="D1" s="86"/>
      <c r="E1" s="86"/>
      <c r="F1" s="86"/>
      <c r="G1" s="86"/>
      <c r="H1" s="86"/>
      <c r="I1" s="86"/>
      <c r="J1" s="87"/>
    </row>
    <row r="2" spans="1:12" ht="15" thickBot="1" x14ac:dyDescent="0.35">
      <c r="A2" s="88" t="s">
        <v>21</v>
      </c>
      <c r="B2" s="89"/>
      <c r="C2" s="89"/>
      <c r="D2" s="89"/>
      <c r="E2" s="89"/>
      <c r="F2" s="89"/>
      <c r="G2" s="89"/>
      <c r="H2" s="89"/>
      <c r="I2" s="89"/>
      <c r="J2" s="90"/>
    </row>
    <row r="3" spans="1:12" ht="15" thickBot="1" x14ac:dyDescent="0.35">
      <c r="A3" s="13" t="s">
        <v>22</v>
      </c>
      <c r="B3" s="91">
        <f>+Budget!B3</f>
        <v>0</v>
      </c>
      <c r="C3" s="92"/>
      <c r="D3" s="92"/>
      <c r="E3" s="92"/>
      <c r="F3" s="92"/>
      <c r="G3" s="92"/>
      <c r="H3" s="92"/>
      <c r="I3" s="92"/>
      <c r="J3" s="93"/>
    </row>
    <row r="4" spans="1:12" ht="15" thickBot="1" x14ac:dyDescent="0.35">
      <c r="A4" s="13" t="s">
        <v>23</v>
      </c>
      <c r="B4" s="94">
        <f>+Budget!B4</f>
        <v>0</v>
      </c>
      <c r="C4" s="95"/>
      <c r="D4" s="95"/>
      <c r="E4" s="95"/>
      <c r="F4" s="95"/>
      <c r="G4" s="95"/>
      <c r="H4" s="95"/>
      <c r="I4" s="95"/>
      <c r="J4" s="96"/>
    </row>
    <row r="5" spans="1:12" ht="15" thickBot="1" x14ac:dyDescent="0.35"/>
    <row r="6" spans="1:12" ht="29.4" thickBot="1" x14ac:dyDescent="0.35">
      <c r="C6" s="94" t="s">
        <v>45</v>
      </c>
      <c r="D6" s="95"/>
      <c r="E6" s="95"/>
      <c r="F6" s="96"/>
      <c r="H6" s="20" t="s">
        <v>46</v>
      </c>
      <c r="J6" s="20" t="s">
        <v>47</v>
      </c>
    </row>
    <row r="7" spans="1:12" ht="15" thickBot="1" x14ac:dyDescent="0.35">
      <c r="A7" t="s">
        <v>24</v>
      </c>
      <c r="B7" s="21" t="s">
        <v>48</v>
      </c>
      <c r="C7" s="1" t="s">
        <v>25</v>
      </c>
      <c r="D7" s="1" t="s">
        <v>26</v>
      </c>
      <c r="E7" s="1" t="s">
        <v>27</v>
      </c>
    </row>
    <row r="8" spans="1:12" x14ac:dyDescent="0.3">
      <c r="A8" s="9" t="s">
        <v>28</v>
      </c>
      <c r="B8" s="5">
        <f>+'July Request'!B8</f>
        <v>0</v>
      </c>
      <c r="C8" s="7">
        <v>0</v>
      </c>
      <c r="D8" s="8">
        <v>0</v>
      </c>
      <c r="E8" s="5">
        <f>+C8*D8</f>
        <v>0</v>
      </c>
      <c r="H8" s="5">
        <f>+E8+'October Request'!H8</f>
        <v>0</v>
      </c>
      <c r="J8" s="5">
        <f>+B8-H8</f>
        <v>0</v>
      </c>
      <c r="L8" s="5"/>
    </row>
    <row r="9" spans="1:12" x14ac:dyDescent="0.3">
      <c r="A9" s="9" t="s">
        <v>29</v>
      </c>
      <c r="B9" s="5">
        <f>+'July Request'!B9</f>
        <v>0</v>
      </c>
      <c r="C9" s="7">
        <v>0</v>
      </c>
      <c r="D9" s="8">
        <v>0</v>
      </c>
      <c r="E9" s="5">
        <f t="shared" ref="E9:E12" si="0">+C9*D9</f>
        <v>0</v>
      </c>
      <c r="H9" s="5">
        <f>+E9+'October Request'!H9</f>
        <v>0</v>
      </c>
      <c r="J9" s="5">
        <f t="shared" ref="J9:J24" si="1">+B9-H9</f>
        <v>0</v>
      </c>
      <c r="L9" s="5"/>
    </row>
    <row r="10" spans="1:12" x14ac:dyDescent="0.3">
      <c r="A10" s="9" t="s">
        <v>30</v>
      </c>
      <c r="B10" s="5">
        <f>+'July Request'!B10</f>
        <v>0</v>
      </c>
      <c r="C10" s="7">
        <v>0</v>
      </c>
      <c r="D10" s="8">
        <v>0</v>
      </c>
      <c r="E10" s="5">
        <f t="shared" si="0"/>
        <v>0</v>
      </c>
      <c r="H10" s="5">
        <f>+E10+'October Request'!H10</f>
        <v>0</v>
      </c>
      <c r="J10" s="5">
        <f t="shared" si="1"/>
        <v>0</v>
      </c>
      <c r="L10" s="5"/>
    </row>
    <row r="11" spans="1:12" x14ac:dyDescent="0.3">
      <c r="A11" s="9" t="s">
        <v>31</v>
      </c>
      <c r="B11" s="5">
        <f>+'July Request'!B11</f>
        <v>0</v>
      </c>
      <c r="C11" s="7">
        <v>0</v>
      </c>
      <c r="D11" s="8">
        <v>0</v>
      </c>
      <c r="E11" s="5">
        <f t="shared" si="0"/>
        <v>0</v>
      </c>
      <c r="H11" s="5">
        <f>+E11+'October Request'!H11</f>
        <v>0</v>
      </c>
      <c r="J11" s="5">
        <f t="shared" si="1"/>
        <v>0</v>
      </c>
      <c r="L11" s="5"/>
    </row>
    <row r="12" spans="1:12" ht="15" thickBot="1" x14ac:dyDescent="0.35">
      <c r="A12" s="9" t="s">
        <v>32</v>
      </c>
      <c r="B12" s="5">
        <f>+'July Request'!B12</f>
        <v>0</v>
      </c>
      <c r="C12" s="7">
        <v>0</v>
      </c>
      <c r="D12" s="8">
        <v>0</v>
      </c>
      <c r="E12" s="5">
        <f t="shared" si="0"/>
        <v>0</v>
      </c>
      <c r="H12" s="5">
        <f>+E12+'October Request'!H12</f>
        <v>0</v>
      </c>
      <c r="J12" s="5">
        <f t="shared" si="1"/>
        <v>0</v>
      </c>
      <c r="L12" s="5"/>
    </row>
    <row r="13" spans="1:12" ht="15" thickBot="1" x14ac:dyDescent="0.35">
      <c r="B13" s="5">
        <f>SUM(B8:B12)</f>
        <v>0</v>
      </c>
      <c r="C13" s="3"/>
      <c r="D13" s="4"/>
      <c r="E13" s="35">
        <f>SUM(E8:E12)</f>
        <v>0</v>
      </c>
      <c r="F13" s="5">
        <f>SUM(E8:E12)</f>
        <v>0</v>
      </c>
      <c r="H13" s="5">
        <f>+E13+'October Request'!H13</f>
        <v>0</v>
      </c>
      <c r="J13" s="5">
        <f t="shared" si="1"/>
        <v>0</v>
      </c>
      <c r="L13" s="5"/>
    </row>
    <row r="14" spans="1:12" x14ac:dyDescent="0.3">
      <c r="A14" t="s">
        <v>33</v>
      </c>
      <c r="B14" s="5">
        <f>+'July Request'!B14</f>
        <v>0</v>
      </c>
      <c r="C14" s="36"/>
      <c r="D14" s="14">
        <f>+Budget!C14</f>
        <v>7.6499999999999999E-2</v>
      </c>
      <c r="E14" s="5">
        <f>+E13*D14</f>
        <v>0</v>
      </c>
      <c r="F14" s="5">
        <f>+F13*D14</f>
        <v>0</v>
      </c>
      <c r="H14" s="5">
        <f>+E14+'October Request'!H14</f>
        <v>0</v>
      </c>
      <c r="J14" s="5">
        <f t="shared" si="1"/>
        <v>0</v>
      </c>
      <c r="L14" s="5"/>
    </row>
    <row r="15" spans="1:12" x14ac:dyDescent="0.3">
      <c r="B15" s="5"/>
      <c r="H15" s="5"/>
      <c r="J15" s="5"/>
      <c r="L15" s="5"/>
    </row>
    <row r="16" spans="1:12" x14ac:dyDescent="0.3">
      <c r="A16" t="s">
        <v>35</v>
      </c>
      <c r="B16" s="5">
        <f>+'July Request'!B16</f>
        <v>0</v>
      </c>
      <c r="F16" s="8">
        <v>0</v>
      </c>
      <c r="H16" s="5">
        <f>+F16+'October Request'!H16</f>
        <v>0</v>
      </c>
      <c r="J16" s="5">
        <f t="shared" si="1"/>
        <v>0</v>
      </c>
      <c r="L16" s="5"/>
    </row>
    <row r="17" spans="1:14" x14ac:dyDescent="0.3">
      <c r="A17" t="s">
        <v>36</v>
      </c>
      <c r="B17" s="5">
        <f>+'July Request'!B17</f>
        <v>0</v>
      </c>
      <c r="F17" s="8">
        <v>0</v>
      </c>
      <c r="H17" s="5">
        <f>+F17+'October Request'!H17</f>
        <v>0</v>
      </c>
      <c r="J17" s="5">
        <f t="shared" si="1"/>
        <v>0</v>
      </c>
      <c r="L17" s="5"/>
    </row>
    <row r="18" spans="1:14" x14ac:dyDescent="0.3">
      <c r="A18" t="s">
        <v>37</v>
      </c>
      <c r="B18" s="5">
        <f>+'July Request'!B18</f>
        <v>0</v>
      </c>
      <c r="F18" s="8">
        <v>0</v>
      </c>
      <c r="H18" s="5">
        <f>+F18+'October Request'!H18</f>
        <v>0</v>
      </c>
      <c r="J18" s="5">
        <f t="shared" si="1"/>
        <v>0</v>
      </c>
      <c r="L18" s="5"/>
    </row>
    <row r="19" spans="1:14" x14ac:dyDescent="0.3">
      <c r="A19" t="s">
        <v>38</v>
      </c>
      <c r="B19" s="5">
        <f>+'July Request'!B19</f>
        <v>0</v>
      </c>
      <c r="F19" s="8">
        <v>0</v>
      </c>
      <c r="H19" s="5">
        <f>+F19+'October Request'!H19</f>
        <v>0</v>
      </c>
      <c r="J19" s="5">
        <f t="shared" si="1"/>
        <v>0</v>
      </c>
      <c r="L19" s="5"/>
    </row>
    <row r="20" spans="1:14" x14ac:dyDescent="0.3">
      <c r="A20" t="s">
        <v>39</v>
      </c>
      <c r="B20" s="5">
        <f>+'July Request'!B20</f>
        <v>0</v>
      </c>
      <c r="F20" s="8">
        <v>0</v>
      </c>
      <c r="H20" s="5">
        <f>+F20+'October Request'!H20</f>
        <v>0</v>
      </c>
      <c r="J20" s="5">
        <f t="shared" si="1"/>
        <v>0</v>
      </c>
      <c r="L20" s="5"/>
    </row>
    <row r="21" spans="1:14" x14ac:dyDescent="0.3">
      <c r="B21" s="5"/>
      <c r="F21" s="15"/>
      <c r="H21" s="5"/>
      <c r="J21" s="5"/>
      <c r="L21" s="5"/>
    </row>
    <row r="22" spans="1:14" x14ac:dyDescent="0.3">
      <c r="B22" s="5"/>
      <c r="F22" s="15"/>
      <c r="H22" s="5"/>
      <c r="J22" s="5"/>
      <c r="L22" s="5"/>
    </row>
    <row r="23" spans="1:14" x14ac:dyDescent="0.3">
      <c r="B23" s="5"/>
      <c r="C23" s="10" t="s">
        <v>40</v>
      </c>
      <c r="D23" s="10" t="s">
        <v>26</v>
      </c>
      <c r="H23" s="5"/>
      <c r="J23" s="5"/>
      <c r="L23" s="5"/>
    </row>
    <row r="24" spans="1:14" x14ac:dyDescent="0.3">
      <c r="A24" t="s">
        <v>41</v>
      </c>
      <c r="B24" s="5">
        <f>+'July Request'!B24</f>
        <v>0</v>
      </c>
      <c r="C24" s="23">
        <v>0</v>
      </c>
      <c r="D24" s="4">
        <v>0.51</v>
      </c>
      <c r="F24" s="5">
        <f>+C24*D24</f>
        <v>0</v>
      </c>
      <c r="H24" s="5">
        <f>+F24+'October Request'!H24</f>
        <v>0</v>
      </c>
      <c r="J24" s="5">
        <f t="shared" si="1"/>
        <v>0</v>
      </c>
      <c r="L24" s="5"/>
    </row>
    <row r="25" spans="1:14" x14ac:dyDescent="0.3">
      <c r="B25" s="5">
        <f>+'July Request'!B25</f>
        <v>0</v>
      </c>
      <c r="C25" s="23"/>
      <c r="D25" s="4"/>
      <c r="F25" s="5"/>
      <c r="H25" s="5"/>
      <c r="J25" s="5"/>
      <c r="L25" s="5"/>
    </row>
    <row r="26" spans="1:14" ht="15" thickBot="1" x14ac:dyDescent="0.35">
      <c r="B26" s="6"/>
      <c r="F26" s="16"/>
      <c r="H26" s="6"/>
      <c r="J26" s="6"/>
      <c r="L26" s="5"/>
    </row>
    <row r="27" spans="1:14" x14ac:dyDescent="0.3">
      <c r="A27" t="s">
        <v>42</v>
      </c>
      <c r="B27" s="5">
        <f>+B24+B20+B19+B18+B17+B16+B14+B13</f>
        <v>0</v>
      </c>
      <c r="E27" s="5"/>
      <c r="F27" s="15">
        <f>+F24+F20+F19+F18+F17+F16+F14+F13</f>
        <v>0</v>
      </c>
      <c r="H27" s="5">
        <f>+F27+'October Request'!H27</f>
        <v>0</v>
      </c>
      <c r="J27" s="5">
        <f t="shared" ref="J27:J30" si="2">+B27-H27</f>
        <v>0</v>
      </c>
      <c r="L27" s="5"/>
      <c r="N27" s="5"/>
    </row>
    <row r="28" spans="1:14" x14ac:dyDescent="0.3">
      <c r="A28" t="s">
        <v>43</v>
      </c>
      <c r="B28" s="5">
        <f>+Budget!E28</f>
        <v>0</v>
      </c>
      <c r="F28" s="4">
        <f>+F27*0.1</f>
        <v>0</v>
      </c>
      <c r="H28" s="5">
        <f>+F28+'October Request'!H28</f>
        <v>0</v>
      </c>
      <c r="J28" s="5">
        <f t="shared" si="2"/>
        <v>0</v>
      </c>
      <c r="L28" s="5"/>
    </row>
    <row r="29" spans="1:14" ht="15" thickBot="1" x14ac:dyDescent="0.35">
      <c r="B29" s="11"/>
      <c r="F29" s="11"/>
      <c r="H29" s="6"/>
      <c r="J29" s="6"/>
      <c r="L29" s="5"/>
    </row>
    <row r="30" spans="1:14" ht="15" thickBot="1" x14ac:dyDescent="0.35">
      <c r="A30" t="s">
        <v>44</v>
      </c>
      <c r="B30" s="12">
        <f>+Budget!E30</f>
        <v>0</v>
      </c>
      <c r="F30" s="12">
        <f>+F27+F28</f>
        <v>0</v>
      </c>
      <c r="H30" s="22">
        <f>+F30+'October Request'!H30</f>
        <v>0</v>
      </c>
      <c r="J30" s="12">
        <f t="shared" si="2"/>
        <v>0</v>
      </c>
      <c r="L30" s="5"/>
    </row>
    <row r="31" spans="1:14" ht="15" thickTop="1" x14ac:dyDescent="0.3"/>
    <row r="33" spans="1:10" x14ac:dyDescent="0.3">
      <c r="A33" s="101" t="s">
        <v>49</v>
      </c>
      <c r="B33" s="101"/>
      <c r="C33" s="101"/>
    </row>
    <row r="34" spans="1:10" ht="15" thickBot="1" x14ac:dyDescent="0.35">
      <c r="A34" s="101"/>
      <c r="B34" s="101"/>
      <c r="C34" s="101"/>
    </row>
    <row r="35" spans="1:10" ht="15" thickBot="1" x14ac:dyDescent="0.35">
      <c r="A35" s="101"/>
      <c r="B35" s="101"/>
      <c r="C35" s="101"/>
      <c r="E35" s="94" t="s">
        <v>50</v>
      </c>
      <c r="F35" s="95"/>
      <c r="G35" s="95"/>
      <c r="H35" s="95"/>
      <c r="I35" s="95"/>
      <c r="J35" s="96"/>
    </row>
    <row r="36" spans="1:10" ht="15" customHeight="1" thickBot="1" x14ac:dyDescent="0.35">
      <c r="A36" s="101"/>
      <c r="B36" s="101"/>
      <c r="C36" s="101"/>
      <c r="E36" s="40"/>
      <c r="H36" s="1" t="s">
        <v>51</v>
      </c>
      <c r="J36" s="34" t="s">
        <v>52</v>
      </c>
    </row>
    <row r="37" spans="1:10" ht="15" thickBot="1" x14ac:dyDescent="0.35">
      <c r="A37" s="101"/>
      <c r="B37" s="101"/>
      <c r="C37" s="101"/>
      <c r="E37" s="40" t="s">
        <v>53</v>
      </c>
      <c r="H37" s="11"/>
      <c r="J37" s="29"/>
    </row>
    <row r="38" spans="1:10" ht="14.4" customHeight="1" thickBot="1" x14ac:dyDescent="0.35">
      <c r="A38" s="101"/>
      <c r="B38" s="101"/>
      <c r="C38" s="101"/>
      <c r="E38" s="40" t="s">
        <v>53</v>
      </c>
      <c r="H38" s="43"/>
      <c r="I38" s="19"/>
      <c r="J38" s="41"/>
    </row>
    <row r="39" spans="1:10" ht="15" thickBot="1" x14ac:dyDescent="0.35">
      <c r="A39" s="104"/>
      <c r="B39" s="104"/>
      <c r="C39" s="104"/>
      <c r="E39" s="40"/>
      <c r="J39" s="28"/>
    </row>
    <row r="40" spans="1:10" x14ac:dyDescent="0.3">
      <c r="E40" s="32"/>
      <c r="F40" s="39" t="s">
        <v>52</v>
      </c>
      <c r="H40" s="39" t="s">
        <v>54</v>
      </c>
      <c r="J40" s="42" t="s">
        <v>55</v>
      </c>
    </row>
    <row r="41" spans="1:10" ht="15" thickBot="1" x14ac:dyDescent="0.35">
      <c r="A41" s="9" t="s">
        <v>56</v>
      </c>
      <c r="B41" s="84"/>
      <c r="C41" s="84"/>
      <c r="E41" s="32"/>
      <c r="J41" s="28"/>
    </row>
    <row r="42" spans="1:10" ht="28.8" x14ac:dyDescent="0.3">
      <c r="E42" s="32" t="s">
        <v>57</v>
      </c>
      <c r="J42" s="28"/>
    </row>
    <row r="43" spans="1:10" ht="15" thickBot="1" x14ac:dyDescent="0.35">
      <c r="A43" s="9" t="s">
        <v>58</v>
      </c>
      <c r="B43" s="84"/>
      <c r="C43" s="84"/>
      <c r="E43" s="33"/>
      <c r="F43" s="11"/>
      <c r="G43" s="11"/>
      <c r="H43" s="11"/>
      <c r="I43" s="11"/>
      <c r="J43" s="29"/>
    </row>
    <row r="45" spans="1:10" ht="15" thickBot="1" x14ac:dyDescent="0.35">
      <c r="A45" s="9" t="s">
        <v>52</v>
      </c>
      <c r="B45" s="84"/>
      <c r="C45" s="84"/>
    </row>
  </sheetData>
  <mergeCells count="10">
    <mergeCell ref="A1:J1"/>
    <mergeCell ref="A2:J2"/>
    <mergeCell ref="C6:F6"/>
    <mergeCell ref="B3:J3"/>
    <mergeCell ref="B4:J4"/>
    <mergeCell ref="E35:J35"/>
    <mergeCell ref="A33:C39"/>
    <mergeCell ref="B43:C43"/>
    <mergeCell ref="B45:C45"/>
    <mergeCell ref="B41:C4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949F767094EC46843C30C56BD1C5B8" ma:contentTypeVersion="16" ma:contentTypeDescription="Create a new document." ma:contentTypeScope="" ma:versionID="d2b0e9d4ed2432112b60b2e6b2e87494">
  <xsd:schema xmlns:xsd="http://www.w3.org/2001/XMLSchema" xmlns:xs="http://www.w3.org/2001/XMLSchema" xmlns:p="http://schemas.microsoft.com/office/2006/metadata/properties" xmlns:ns2="00f38045-9377-4ecf-bd18-bcb3b8cd830a" xmlns:ns3="d4b4ed35-4c46-4133-b1e0-74627c1c668f" targetNamespace="http://schemas.microsoft.com/office/2006/metadata/properties" ma:root="true" ma:fieldsID="3d82768da011ce919af615c65a8be5b4" ns2:_="" ns3:_="">
    <xsd:import namespace="00f38045-9377-4ecf-bd18-bcb3b8cd830a"/>
    <xsd:import namespace="d4b4ed35-4c46-4133-b1e0-74627c1c668f"/>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f38045-9377-4ecf-bd18-bcb3b8cd83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434c86a-492b-45e8-ae41-5a8cc205bff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b4ed35-4c46-4133-b1e0-74627c1c668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48ca3c4-4956-4d87-b458-f6f91f119d6a}" ma:internalName="TaxCatchAll" ma:showField="CatchAllData" ma:web="d4b4ed35-4c46-4133-b1e0-74627c1c66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0f38045-9377-4ecf-bd18-bcb3b8cd830a">
      <Terms xmlns="http://schemas.microsoft.com/office/infopath/2007/PartnerControls"/>
    </lcf76f155ced4ddcb4097134ff3c332f>
    <TaxCatchAll xmlns="d4b4ed35-4c46-4133-b1e0-74627c1c668f" xsi:nil="true"/>
  </documentManagement>
</p:properties>
</file>

<file path=customXml/itemProps1.xml><?xml version="1.0" encoding="utf-8"?>
<ds:datastoreItem xmlns:ds="http://schemas.openxmlformats.org/officeDocument/2006/customXml" ds:itemID="{9F646079-1A2F-4407-88BB-EC9A7120CC87}">
  <ds:schemaRefs>
    <ds:schemaRef ds:uri="http://schemas.microsoft.com/sharepoint/v3/contenttype/forms"/>
  </ds:schemaRefs>
</ds:datastoreItem>
</file>

<file path=customXml/itemProps2.xml><?xml version="1.0" encoding="utf-8"?>
<ds:datastoreItem xmlns:ds="http://schemas.openxmlformats.org/officeDocument/2006/customXml" ds:itemID="{7AE75A96-614D-4745-AC7A-00EA47EC0D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f38045-9377-4ecf-bd18-bcb3b8cd830a"/>
    <ds:schemaRef ds:uri="d4b4ed35-4c46-4133-b1e0-74627c1c66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230330-B42F-425B-A9FD-222780D91AC7}">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d4b4ed35-4c46-4133-b1e0-74627c1c668f"/>
    <ds:schemaRef ds:uri="00f38045-9377-4ecf-bd18-bcb3b8cd830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Budget</vt:lpstr>
      <vt:lpstr>May 2022 Request</vt:lpstr>
      <vt:lpstr>June 2022 Request</vt:lpstr>
      <vt:lpstr>July Request</vt:lpstr>
      <vt:lpstr>August Request</vt:lpstr>
      <vt:lpstr>September Request</vt:lpstr>
      <vt:lpstr>October Request</vt:lpstr>
      <vt:lpstr>November Request</vt:lpstr>
      <vt:lpstr>December Request</vt:lpstr>
      <vt:lpstr>January Request</vt:lpstr>
      <vt:lpstr>February Request</vt:lpstr>
      <vt:lpstr>March Request</vt:lpstr>
      <vt:lpstr>April Request</vt:lpstr>
      <vt:lpstr>May Request</vt:lpstr>
      <vt:lpstr>June Request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Kutchin</dc:creator>
  <cp:keywords/>
  <dc:description/>
  <cp:lastModifiedBy>Julia Norton</cp:lastModifiedBy>
  <cp:revision/>
  <dcterms:created xsi:type="dcterms:W3CDTF">2021-08-18T18:38:27Z</dcterms:created>
  <dcterms:modified xsi:type="dcterms:W3CDTF">2023-04-13T20:19:54Z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0x01010023949F767094EC46843C30C56BD1C5B8</vt:lpwstr>
  </property>
  <property fmtid="{D5CDD505-2E9C-101B-9397-08002B2CF9AE}" pid="3" name="MediaServiceImageTags">
    <vt:lpwstr/>
  </property>
</Properties>
</file>